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AlgorithmName="SHA-512" workbookHashValue="pB1XcCUykqqAUvmMrZRLv2MK/xV8fuZuVO7dBGEX0gTmVV8zKR1ULEATPT1eVNyDar4HiB+Lgru2Be3rLHeZ7A==" workbookSaltValue="sWgbNcAYu4lkhiivzKljqg==" workbookSpinCount="100000" lockStructure="1"/>
  <bookViews>
    <workbookView xWindow="-105" yWindow="-105" windowWidth="23250" windowHeight="12570"/>
  </bookViews>
  <sheets>
    <sheet name="WQv Calculator" sheetId="1" r:id="rId1"/>
  </sheets>
  <definedNames>
    <definedName name="USERINPUT" localSheetId="0">'WQv Calculator'!$G$8,'WQv Calculator'!$G$9,'WQv Calculator'!$G$10,'WQv Calculator'!$G$11,'WQv Calculator'!$G$12,'WQv Calculator'!#REF!,'WQv Calculator'!$G$13,'WQv Calculator'!$G$14,'WQv Calculator'!$G$15,'WQv Calculator'!$G$21,'WQv Calculator'!$L$28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1" l="1"/>
  <c r="N36" i="1" l="1"/>
  <c r="G25" i="1" l="1"/>
  <c r="E29" i="1"/>
  <c r="D27" i="1" l="1"/>
  <c r="E30" i="1" l="1"/>
  <c r="G28" i="1" l="1"/>
  <c r="E28" i="1"/>
  <c r="F29" i="1"/>
  <c r="L29" i="1"/>
  <c r="H31" i="1"/>
  <c r="K30" i="1" l="1"/>
  <c r="F30" i="1" l="1"/>
  <c r="L30" i="1" l="1"/>
  <c r="I31" i="1" s="1"/>
  <c r="Q33" i="1" s="1"/>
  <c r="M36" i="1" l="1"/>
  <c r="R30" i="1"/>
  <c r="U30" i="1" s="1"/>
  <c r="L36" i="1" s="1"/>
  <c r="R29" i="1"/>
  <c r="G33" i="1" l="1"/>
  <c r="J33" i="1" s="1"/>
</calcChain>
</file>

<file path=xl/sharedStrings.xml><?xml version="1.0" encoding="utf-8"?>
<sst xmlns="http://schemas.openxmlformats.org/spreadsheetml/2006/main" count="50" uniqueCount="47">
  <si>
    <t xml:space="preserve"> Project Details</t>
  </si>
  <si>
    <t xml:space="preserve">Project Name: </t>
  </si>
  <si>
    <t xml:space="preserve">Project Location: </t>
  </si>
  <si>
    <t xml:space="preserve">Project Latitude: </t>
  </si>
  <si>
    <t xml:space="preserve">NPDES Permit Applicant: </t>
  </si>
  <si>
    <t xml:space="preserve">Date: </t>
  </si>
  <si>
    <t>acres</t>
  </si>
  <si>
    <t>%</t>
  </si>
  <si>
    <t xml:space="preserve">Water Quality Volume, WQv = </t>
  </si>
  <si>
    <t>development type</t>
  </si>
  <si>
    <t xml:space="preserve">Submitted By: </t>
  </si>
  <si>
    <t>cu. ft.</t>
  </si>
  <si>
    <t>ac-ft</t>
  </si>
  <si>
    <t>Post-Construction Water Quality Volume</t>
  </si>
  <si>
    <t xml:space="preserve">Type of Development: </t>
  </si>
  <si>
    <t xml:space="preserve"> =</t>
  </si>
  <si>
    <t xml:space="preserve">  Required Water Quality Volume Calculation </t>
  </si>
  <si>
    <t xml:space="preserve">  New Development</t>
  </si>
  <si>
    <t xml:space="preserve">Project ID: </t>
  </si>
  <si>
    <t>DISPLAY EQUATIONS</t>
  </si>
  <si>
    <t>LABEL DISPLAY</t>
  </si>
  <si>
    <t>WQV CALCULATIONS</t>
  </si>
  <si>
    <t>Redevel.</t>
  </si>
  <si>
    <t>New Dev.</t>
  </si>
  <si>
    <t>1 - CLEAR</t>
  </si>
  <si>
    <t>2 - Imp Area &gt; Total</t>
  </si>
  <si>
    <t>3 - Ex. Imp = 0</t>
  </si>
  <si>
    <t>MESSAGES</t>
  </si>
  <si>
    <t>4- delta RV 20%</t>
  </si>
  <si>
    <t>PROPOSED POST-CONSTRUCTION CONDITIONS</t>
  </si>
  <si>
    <t xml:space="preserve">Impervious Fraction, i = </t>
  </si>
  <si>
    <t xml:space="preserve">Volumetric Runoff Coefficient, Rv = </t>
  </si>
  <si>
    <t xml:space="preserve">Longitude: </t>
  </si>
  <si>
    <r>
      <t>Volumetric Runoff Coefficient, Rv</t>
    </r>
    <r>
      <rPr>
        <i/>
        <vertAlign val="subscript"/>
        <sz val="10"/>
        <color theme="1"/>
        <rFont val="Calibri"/>
        <family val="2"/>
        <scheme val="minor"/>
      </rPr>
      <t>2</t>
    </r>
    <r>
      <rPr>
        <i/>
        <sz val="10"/>
        <color theme="1"/>
        <rFont val="Calibri"/>
        <family val="2"/>
        <scheme val="minor"/>
      </rPr>
      <t xml:space="preserve"> = </t>
    </r>
  </si>
  <si>
    <t>WQv = Rv * 0.90 in. * A / 12        [Equation 1]</t>
  </si>
  <si>
    <t>WQv = 0.90 in. * A * [(Rv1*0.2)+(Rv2-Rv1)] / 12    [Equation 3]</t>
  </si>
  <si>
    <t xml:space="preserve">   where, Rv = 0.05 + 0.9(i)</t>
  </si>
  <si>
    <t xml:space="preserve">Water Quality Volume Equation: </t>
  </si>
  <si>
    <t xml:space="preserve">Total Disturbed Area, A = </t>
  </si>
  <si>
    <t xml:space="preserve"> Total Impervious Surface Area = </t>
  </si>
  <si>
    <t xml:space="preserve">  Message Center:</t>
  </si>
  <si>
    <t>REDEV. TREATMENT ACREAGE</t>
  </si>
  <si>
    <t>5 - report redev acreage</t>
  </si>
  <si>
    <t>version 1.1 2020-5-7</t>
  </si>
  <si>
    <t xml:space="preserve">As Required Under Ohio NPDES Construction General Permit No. OHC00005 </t>
  </si>
  <si>
    <t xml:space="preserve">This spreadsheet calculates the Water Quality Volume required for both new development and redevelopment projects. Green boxes indicate user input for 1) the total area disturbed, 2) planned total impervious surface and, if redevelopment, 3) total existing impervious surface, each in acres. The user must select new or redevelopment from the dropdown menu to apply the proper equation. Use the separate BMP Compliance Spreadsheets to verify a designed practice or combination of practices meets the applicable requirements including the required Water Quality Volume calculated here. This spreadsheet does not account for factors that may affect the final practice design, including offsite run-on or sediment storage volume. </t>
  </si>
  <si>
    <t xml:space="preserve">  Redevelopment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</si>
</sst>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0.00000"/>
  </numFmts>
  <fonts count="28" x14ac:knownFonts="1">
    <font>
      <sz val="11"/>
      <color theme="1"/>
      <name val="Calibri"/>
      <family val="2"/>
      <scheme val="minor"/>
    </font>
    <font>
      <sz val="11"/>
      <color theme="1"/>
      <name val="Calibri"/>
      <family val="2"/>
      <scheme val="minor"/>
    </font>
    <font>
      <sz val="11"/>
      <color rgb="FF006100"/>
      <name val="Calibri"/>
      <family val="2"/>
      <scheme val="minor"/>
    </font>
    <font>
      <sz val="11"/>
      <color rgb="FF3F3F76"/>
      <name val="Calibri"/>
      <family val="2"/>
      <scheme val="minor"/>
    </font>
    <font>
      <b/>
      <sz val="11"/>
      <color theme="1"/>
      <name val="Calibri"/>
      <family val="2"/>
      <scheme val="minor"/>
    </font>
    <font>
      <b/>
      <sz val="12"/>
      <name val="Calibri"/>
      <family val="2"/>
      <scheme val="minor"/>
    </font>
    <font>
      <b/>
      <sz val="13"/>
      <color theme="0"/>
      <name val="Calibri"/>
      <family val="2"/>
      <scheme val="minor"/>
    </font>
    <font>
      <b/>
      <sz val="14"/>
      <name val="Calibri"/>
      <family val="2"/>
      <scheme val="minor"/>
    </font>
    <font>
      <b/>
      <sz val="9"/>
      <name val="Calibri"/>
      <family val="2"/>
      <scheme val="minor"/>
    </font>
    <font>
      <sz val="10"/>
      <name val="Calibri"/>
      <family val="2"/>
      <scheme val="minor"/>
    </font>
    <font>
      <b/>
      <sz val="12"/>
      <color theme="0"/>
      <name val="Calibri"/>
      <family val="2"/>
      <scheme val="minor"/>
    </font>
    <font>
      <b/>
      <sz val="11"/>
      <name val="Calibri"/>
      <family val="2"/>
      <scheme val="minor"/>
    </font>
    <font>
      <sz val="11"/>
      <name val="Calibri"/>
      <family val="2"/>
      <scheme val="minor"/>
    </font>
    <font>
      <sz val="8"/>
      <name val="Calibri"/>
      <family val="2"/>
      <scheme val="minor"/>
    </font>
    <font>
      <b/>
      <sz val="11"/>
      <name val="Calibri"/>
      <family val="2"/>
    </font>
    <font>
      <i/>
      <sz val="10"/>
      <name val="Calibri"/>
      <family val="2"/>
      <scheme val="minor"/>
    </font>
    <font>
      <b/>
      <i/>
      <sz val="11"/>
      <name val="Calibri"/>
      <family val="2"/>
      <scheme val="minor"/>
    </font>
    <font>
      <b/>
      <i/>
      <sz val="10"/>
      <name val="Calibri"/>
      <family val="2"/>
      <scheme val="minor"/>
    </font>
    <font>
      <i/>
      <sz val="10"/>
      <color theme="1"/>
      <name val="Calibri"/>
      <family val="2"/>
      <scheme val="minor"/>
    </font>
    <font>
      <b/>
      <u/>
      <sz val="11"/>
      <name val="Calibri"/>
      <family val="2"/>
      <scheme val="minor"/>
    </font>
    <font>
      <b/>
      <u/>
      <sz val="11"/>
      <color theme="1"/>
      <name val="Calibri"/>
      <family val="2"/>
      <scheme val="minor"/>
    </font>
    <font>
      <i/>
      <sz val="11"/>
      <color rgb="FFFF0000"/>
      <name val="Calibri"/>
      <family val="2"/>
      <scheme val="minor"/>
    </font>
    <font>
      <i/>
      <sz val="10"/>
      <color theme="0"/>
      <name val="Calibri"/>
      <family val="2"/>
      <scheme val="minor"/>
    </font>
    <font>
      <sz val="10"/>
      <color theme="0"/>
      <name val="Calibri"/>
      <family val="2"/>
      <scheme val="minor"/>
    </font>
    <font>
      <b/>
      <sz val="10"/>
      <color theme="0"/>
      <name val="Calibri"/>
      <family val="2"/>
      <scheme val="minor"/>
    </font>
    <font>
      <sz val="9"/>
      <name val="Calibri"/>
      <family val="2"/>
      <scheme val="minor"/>
    </font>
    <font>
      <b/>
      <sz val="8"/>
      <name val="Calibri"/>
      <family val="2"/>
      <scheme val="minor"/>
    </font>
    <font>
      <i/>
      <vertAlign val="subscript"/>
      <sz val="10"/>
      <color theme="1"/>
      <name val="Calibri"/>
      <family val="2"/>
      <scheme val="minor"/>
    </font>
  </fonts>
  <fills count="14">
    <fill>
      <patternFill patternType="none"/>
    </fill>
    <fill>
      <patternFill patternType="gray125"/>
    </fill>
    <fill>
      <patternFill patternType="solid">
        <fgColor rgb="FFC6EFCE"/>
      </patternFill>
    </fill>
    <fill>
      <patternFill patternType="solid">
        <fgColor rgb="FFFFCC99"/>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C4F868"/>
        <bgColor indexed="64"/>
      </patternFill>
    </fill>
    <fill>
      <patternFill patternType="solid">
        <fgColor rgb="FF17375E"/>
        <bgColor indexed="64"/>
      </patternFill>
    </fill>
    <fill>
      <patternFill patternType="solid">
        <fgColor theme="9" tint="0.59999389629810485"/>
        <bgColor indexed="64"/>
      </patternFill>
    </fill>
    <fill>
      <patternFill patternType="solid">
        <fgColor rgb="FFD5ABFF"/>
        <bgColor indexed="64"/>
      </patternFill>
    </fill>
    <fill>
      <patternFill patternType="solid">
        <fgColor theme="0" tint="-0.499984740745262"/>
        <bgColor indexed="64"/>
      </patternFill>
    </fill>
    <fill>
      <patternFill patternType="solid">
        <fgColor rgb="FFFF99CC"/>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xf numFmtId="0" fontId="2" fillId="2" borderId="0" applyNumberFormat="0" applyBorder="0" applyAlignment="0" applyProtection="0"/>
    <xf numFmtId="0" fontId="3" fillId="3" borderId="1" applyNumberFormat="0" applyAlignment="0" applyProtection="0"/>
    <xf numFmtId="9" fontId="1" fillId="0" borderId="0" applyFont="0" applyFill="0" applyBorder="0" applyAlignment="0" applyProtection="0"/>
  </cellStyleXfs>
  <cellXfs count="170">
    <xf numFmtId="0" fontId="0" fillId="0" borderId="0" xfId="0"/>
    <xf numFmtId="0" fontId="9" fillId="0" borderId="0" xfId="0" applyFont="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5" fillId="0" borderId="0" xfId="0" applyFont="1" applyAlignment="1">
      <alignment vertical="center"/>
    </xf>
    <xf numFmtId="0" fontId="9" fillId="0" borderId="0" xfId="0" applyFont="1" applyFill="1" applyAlignment="1">
      <alignment vertical="center"/>
    </xf>
    <xf numFmtId="0" fontId="9" fillId="0" borderId="0" xfId="0" applyFont="1" applyAlignment="1">
      <alignment horizontal="right" vertical="center"/>
    </xf>
    <xf numFmtId="0" fontId="11" fillId="0" borderId="0" xfId="0" applyFont="1" applyAlignment="1">
      <alignment horizontal="right" vertical="center"/>
    </xf>
    <xf numFmtId="0" fontId="15" fillId="0" borderId="0" xfId="0" applyFont="1" applyAlignment="1">
      <alignment vertical="center"/>
    </xf>
    <xf numFmtId="0" fontId="16" fillId="7" borderId="19" xfId="0" applyFont="1" applyFill="1" applyBorder="1" applyAlignment="1">
      <alignment vertical="center"/>
    </xf>
    <xf numFmtId="0" fontId="18" fillId="7" borderId="18" xfId="0" applyFont="1" applyFill="1" applyBorder="1" applyAlignment="1">
      <alignment vertical="center"/>
    </xf>
    <xf numFmtId="164" fontId="11" fillId="8" borderId="10" xfId="0" applyNumberFormat="1" applyFont="1" applyFill="1" applyBorder="1" applyAlignment="1" applyProtection="1">
      <alignment vertical="center"/>
      <protection locked="0"/>
    </xf>
    <xf numFmtId="164" fontId="4" fillId="8" borderId="10" xfId="0" applyNumberFormat="1" applyFont="1" applyFill="1" applyBorder="1" applyAlignment="1" applyProtection="1">
      <alignment vertical="center"/>
      <protection locked="0"/>
    </xf>
    <xf numFmtId="0" fontId="18" fillId="7" borderId="20" xfId="0" applyFont="1" applyFill="1" applyBorder="1" applyAlignment="1">
      <alignment vertical="center"/>
    </xf>
    <xf numFmtId="0" fontId="15" fillId="7" borderId="0" xfId="0" applyFont="1" applyFill="1" applyBorder="1" applyAlignment="1">
      <alignment vertical="center"/>
    </xf>
    <xf numFmtId="0" fontId="17" fillId="5" borderId="23" xfId="0" applyFont="1" applyFill="1" applyBorder="1" applyAlignment="1">
      <alignment horizontal="center" vertical="center"/>
    </xf>
    <xf numFmtId="0" fontId="15" fillId="7" borderId="20" xfId="0" applyFont="1" applyFill="1" applyBorder="1" applyAlignment="1">
      <alignment vertical="center"/>
    </xf>
    <xf numFmtId="0" fontId="15" fillId="7" borderId="22" xfId="0" applyFont="1" applyFill="1" applyBorder="1" applyAlignment="1">
      <alignment vertical="center"/>
    </xf>
    <xf numFmtId="0" fontId="16" fillId="7" borderId="21" xfId="0" applyFont="1" applyFill="1" applyBorder="1" applyAlignment="1">
      <alignment vertical="center"/>
    </xf>
    <xf numFmtId="0" fontId="18" fillId="10" borderId="20" xfId="0" applyFont="1" applyFill="1" applyBorder="1" applyAlignment="1">
      <alignment horizontal="left" vertical="center"/>
    </xf>
    <xf numFmtId="0" fontId="15" fillId="10" borderId="0" xfId="0" applyFont="1" applyFill="1" applyBorder="1" applyAlignment="1">
      <alignment vertical="center"/>
    </xf>
    <xf numFmtId="0" fontId="16" fillId="10" borderId="21" xfId="0" applyFont="1" applyFill="1" applyBorder="1" applyAlignment="1">
      <alignment vertical="center"/>
    </xf>
    <xf numFmtId="0" fontId="18" fillId="10" borderId="18" xfId="0" applyFont="1" applyFill="1" applyBorder="1" applyAlignment="1">
      <alignment horizontal="left" vertical="center"/>
    </xf>
    <xf numFmtId="0" fontId="15" fillId="10" borderId="22" xfId="0" applyFont="1" applyFill="1" applyBorder="1" applyAlignment="1">
      <alignment vertical="center"/>
    </xf>
    <xf numFmtId="0" fontId="16" fillId="10" borderId="19" xfId="0" applyFont="1" applyFill="1" applyBorder="1" applyAlignment="1">
      <alignment vertical="center"/>
    </xf>
    <xf numFmtId="0" fontId="15" fillId="6" borderId="18" xfId="0" applyFont="1" applyFill="1" applyBorder="1" applyAlignment="1">
      <alignment horizontal="right" vertical="center"/>
    </xf>
    <xf numFmtId="0" fontId="15" fillId="6" borderId="27" xfId="0" applyFont="1" applyFill="1" applyBorder="1" applyAlignment="1">
      <alignment horizontal="right" vertical="center"/>
    </xf>
    <xf numFmtId="166" fontId="15" fillId="6" borderId="28" xfId="0" applyNumberFormat="1" applyFont="1" applyFill="1" applyBorder="1" applyAlignment="1">
      <alignment horizontal="center" vertical="center"/>
    </xf>
    <xf numFmtId="166" fontId="15" fillId="6" borderId="19" xfId="0" applyNumberFormat="1" applyFont="1" applyFill="1" applyBorder="1" applyAlignment="1">
      <alignment horizontal="center" vertical="center"/>
    </xf>
    <xf numFmtId="0" fontId="9" fillId="0" borderId="0" xfId="0" applyFont="1" applyFill="1" applyAlignment="1">
      <alignment horizontal="right" vertical="center"/>
    </xf>
    <xf numFmtId="0" fontId="15" fillId="11" borderId="21" xfId="0" applyFont="1" applyFill="1" applyBorder="1" applyAlignment="1">
      <alignment vertical="center"/>
    </xf>
    <xf numFmtId="0" fontId="15" fillId="11" borderId="18" xfId="0" applyFont="1" applyFill="1" applyBorder="1" applyAlignment="1">
      <alignment vertical="center"/>
    </xf>
    <xf numFmtId="0" fontId="15" fillId="11" borderId="19" xfId="0" applyFont="1" applyFill="1" applyBorder="1" applyAlignment="1">
      <alignment vertical="center"/>
    </xf>
    <xf numFmtId="0" fontId="5" fillId="12" borderId="0" xfId="0" applyFont="1" applyFill="1" applyAlignment="1">
      <alignment vertical="center"/>
    </xf>
    <xf numFmtId="0" fontId="15" fillId="12" borderId="0" xfId="0" applyFont="1" applyFill="1" applyAlignment="1">
      <alignment vertical="center"/>
    </xf>
    <xf numFmtId="0" fontId="9" fillId="12" borderId="0" xfId="0" applyFont="1" applyFill="1" applyAlignment="1">
      <alignment vertical="center"/>
    </xf>
    <xf numFmtId="0" fontId="11" fillId="12" borderId="0" xfId="0" applyFont="1" applyFill="1" applyAlignment="1">
      <alignment vertical="center"/>
    </xf>
    <xf numFmtId="0" fontId="16" fillId="12" borderId="0" xfId="0" applyFont="1" applyFill="1" applyAlignment="1">
      <alignment vertical="center"/>
    </xf>
    <xf numFmtId="0" fontId="18" fillId="12" borderId="0" xfId="0" applyFont="1" applyFill="1" applyAlignment="1">
      <alignment vertical="center"/>
    </xf>
    <xf numFmtId="0" fontId="22" fillId="12" borderId="0" xfId="0" applyFont="1" applyFill="1" applyAlignment="1">
      <alignment vertical="center"/>
    </xf>
    <xf numFmtId="0" fontId="23" fillId="12" borderId="0" xfId="0" applyFont="1" applyFill="1" applyAlignment="1">
      <alignment vertical="center"/>
    </xf>
    <xf numFmtId="0" fontId="24" fillId="12" borderId="0" xfId="0" applyFont="1" applyFill="1" applyAlignment="1">
      <alignment vertical="center"/>
    </xf>
    <xf numFmtId="0" fontId="4" fillId="12" borderId="0" xfId="0" applyFont="1" applyFill="1" applyBorder="1" applyAlignment="1">
      <alignment horizontal="center" vertical="center"/>
    </xf>
    <xf numFmtId="0" fontId="12" fillId="12" borderId="0" xfId="0" applyFont="1" applyFill="1" applyBorder="1" applyAlignment="1">
      <alignment horizontal="right" vertical="center"/>
    </xf>
    <xf numFmtId="0" fontId="12" fillId="12" borderId="0" xfId="0" applyFont="1" applyFill="1" applyBorder="1" applyAlignment="1">
      <alignment vertical="center"/>
    </xf>
    <xf numFmtId="0" fontId="9" fillId="12" borderId="0" xfId="0" applyFont="1" applyFill="1" applyBorder="1" applyAlignment="1">
      <alignment vertical="center"/>
    </xf>
    <xf numFmtId="0" fontId="4" fillId="12" borderId="0" xfId="0" applyFont="1" applyFill="1" applyAlignment="1">
      <alignment vertical="center"/>
    </xf>
    <xf numFmtId="0" fontId="4" fillId="12" borderId="0" xfId="0" applyFont="1" applyFill="1" applyAlignment="1">
      <alignment horizontal="center" vertical="center"/>
    </xf>
    <xf numFmtId="0" fontId="9" fillId="0" borderId="0" xfId="0" applyFont="1" applyAlignment="1" applyProtection="1">
      <alignment vertical="center"/>
    </xf>
    <xf numFmtId="0" fontId="5" fillId="4" borderId="0" xfId="0" applyFont="1" applyFill="1" applyAlignment="1" applyProtection="1">
      <alignment vertical="center"/>
    </xf>
    <xf numFmtId="0" fontId="7" fillId="4" borderId="0" xfId="0" applyFont="1" applyFill="1" applyAlignment="1" applyProtection="1">
      <alignment vertical="center"/>
    </xf>
    <xf numFmtId="0" fontId="5" fillId="4" borderId="0" xfId="0" applyFont="1" applyFill="1" applyAlignment="1" applyProtection="1">
      <alignment horizontal="right" vertical="center"/>
    </xf>
    <xf numFmtId="0" fontId="9" fillId="4" borderId="0" xfId="0" applyFont="1" applyFill="1" applyAlignment="1" applyProtection="1">
      <alignment vertical="center"/>
    </xf>
    <xf numFmtId="0" fontId="9" fillId="0" borderId="0" xfId="0" applyFont="1" applyFill="1" applyAlignment="1" applyProtection="1">
      <alignment vertical="center"/>
    </xf>
    <xf numFmtId="0" fontId="10" fillId="9" borderId="2" xfId="0" applyFont="1" applyFill="1" applyBorder="1" applyAlignment="1" applyProtection="1">
      <alignment horizontal="left" vertical="center"/>
    </xf>
    <xf numFmtId="0" fontId="10" fillId="9" borderId="3" xfId="0" applyFont="1" applyFill="1" applyBorder="1" applyAlignment="1" applyProtection="1">
      <alignment horizontal="left" vertical="center"/>
    </xf>
    <xf numFmtId="0" fontId="10" fillId="9" borderId="4" xfId="0" applyFont="1" applyFill="1" applyBorder="1" applyAlignment="1" applyProtection="1">
      <alignment horizontal="left" vertical="center"/>
    </xf>
    <xf numFmtId="0" fontId="9" fillId="4" borderId="5" xfId="0" applyFont="1" applyFill="1" applyBorder="1" applyAlignment="1" applyProtection="1">
      <alignment vertical="center"/>
    </xf>
    <xf numFmtId="0" fontId="9" fillId="4" borderId="0" xfId="0" applyFont="1" applyFill="1" applyBorder="1" applyAlignment="1" applyProtection="1">
      <alignment vertical="center"/>
    </xf>
    <xf numFmtId="0" fontId="9" fillId="4" borderId="0" xfId="0" applyFont="1" applyFill="1" applyBorder="1" applyAlignment="1" applyProtection="1">
      <alignment horizontal="right" vertical="center"/>
    </xf>
    <xf numFmtId="0" fontId="9" fillId="4" borderId="6" xfId="0" applyFont="1" applyFill="1" applyBorder="1" applyAlignment="1" applyProtection="1">
      <alignment vertical="center"/>
    </xf>
    <xf numFmtId="0" fontId="11" fillId="4" borderId="0" xfId="0" applyFont="1" applyFill="1" applyAlignment="1" applyProtection="1">
      <alignment vertical="center"/>
    </xf>
    <xf numFmtId="0" fontId="11" fillId="4" borderId="5" xfId="0" applyFont="1" applyFill="1" applyBorder="1" applyAlignment="1" applyProtection="1">
      <alignment vertical="center"/>
    </xf>
    <xf numFmtId="0" fontId="11" fillId="4" borderId="0" xfId="0" applyFont="1" applyFill="1" applyBorder="1" applyAlignment="1" applyProtection="1">
      <alignment vertical="center"/>
    </xf>
    <xf numFmtId="0" fontId="11" fillId="4" borderId="0" xfId="0" applyFont="1" applyFill="1" applyBorder="1" applyAlignment="1" applyProtection="1">
      <alignment horizontal="right" vertical="center"/>
    </xf>
    <xf numFmtId="0" fontId="11" fillId="4" borderId="6" xfId="0" applyFont="1" applyFill="1" applyBorder="1" applyAlignment="1" applyProtection="1">
      <alignment vertical="center"/>
    </xf>
    <xf numFmtId="0" fontId="11" fillId="4" borderId="11" xfId="0" applyFont="1" applyFill="1" applyBorder="1" applyAlignment="1" applyProtection="1">
      <alignment vertical="center"/>
    </xf>
    <xf numFmtId="0" fontId="11" fillId="4" borderId="12" xfId="0" applyFont="1" applyFill="1" applyBorder="1" applyAlignment="1" applyProtection="1">
      <alignment vertical="center"/>
    </xf>
    <xf numFmtId="0" fontId="11" fillId="4" borderId="12" xfId="0" applyFont="1" applyFill="1" applyBorder="1" applyAlignment="1" applyProtection="1">
      <alignment horizontal="center" vertical="center"/>
    </xf>
    <xf numFmtId="0" fontId="11" fillId="4" borderId="12" xfId="0" applyFont="1" applyFill="1" applyBorder="1" applyAlignment="1" applyProtection="1">
      <alignment horizontal="right" vertical="center"/>
    </xf>
    <xf numFmtId="0" fontId="11" fillId="4" borderId="13" xfId="0" applyFont="1" applyFill="1" applyBorder="1" applyAlignment="1" applyProtection="1">
      <alignment vertical="center"/>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0" xfId="0" applyFont="1" applyFill="1" applyBorder="1" applyAlignment="1" applyProtection="1">
      <alignment horizontal="right" vertical="center"/>
    </xf>
    <xf numFmtId="0" fontId="4" fillId="4" borderId="0" xfId="0" applyFont="1" applyFill="1" applyBorder="1" applyAlignment="1" applyProtection="1">
      <alignment vertical="center"/>
    </xf>
    <xf numFmtId="0" fontId="11" fillId="0" borderId="0" xfId="0" applyFont="1" applyBorder="1" applyAlignment="1" applyProtection="1">
      <alignment vertical="center"/>
    </xf>
    <xf numFmtId="0" fontId="11" fillId="0" borderId="0" xfId="0" applyFont="1" applyFill="1" applyBorder="1" applyAlignment="1" applyProtection="1">
      <alignment vertical="center"/>
    </xf>
    <xf numFmtId="0" fontId="4" fillId="4" borderId="5" xfId="0" applyFont="1" applyFill="1" applyBorder="1" applyAlignment="1" applyProtection="1">
      <alignment horizontal="center" vertical="center"/>
    </xf>
    <xf numFmtId="0" fontId="11" fillId="4" borderId="0" xfId="0" applyFont="1" applyFill="1" applyBorder="1" applyAlignment="1" applyProtection="1">
      <alignment horizontal="left" vertical="center"/>
    </xf>
    <xf numFmtId="164" fontId="4" fillId="4" borderId="0" xfId="0" applyNumberFormat="1" applyFont="1" applyFill="1" applyBorder="1" applyAlignment="1" applyProtection="1">
      <alignment vertical="center"/>
    </xf>
    <xf numFmtId="0" fontId="12" fillId="4" borderId="0" xfId="0" applyFont="1" applyFill="1" applyBorder="1" applyAlignment="1" applyProtection="1">
      <alignment vertical="center"/>
    </xf>
    <xf numFmtId="164" fontId="11" fillId="4" borderId="0" xfId="0" applyNumberFormat="1" applyFont="1" applyFill="1" applyBorder="1" applyAlignment="1" applyProtection="1">
      <alignment vertical="center"/>
    </xf>
    <xf numFmtId="0" fontId="4" fillId="4" borderId="0" xfId="0" applyFont="1" applyFill="1" applyAlignment="1" applyProtection="1">
      <alignment horizontal="center" vertical="center"/>
    </xf>
    <xf numFmtId="164" fontId="4" fillId="4" borderId="0" xfId="1" applyNumberFormat="1" applyFont="1" applyFill="1" applyBorder="1" applyAlignment="1" applyProtection="1">
      <alignment vertical="center"/>
    </xf>
    <xf numFmtId="164" fontId="11" fillId="4" borderId="0" xfId="1" applyNumberFormat="1" applyFont="1" applyFill="1" applyBorder="1" applyAlignment="1" applyProtection="1">
      <alignment vertical="center"/>
    </xf>
    <xf numFmtId="0" fontId="4" fillId="4" borderId="1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9" fillId="4" borderId="12" xfId="0" applyFont="1" applyFill="1" applyBorder="1" applyAlignment="1" applyProtection="1">
      <alignment vertical="center"/>
    </xf>
    <xf numFmtId="0" fontId="14" fillId="4" borderId="12" xfId="0" applyFont="1" applyFill="1" applyBorder="1" applyAlignment="1" applyProtection="1">
      <alignment horizontal="right" vertical="center"/>
    </xf>
    <xf numFmtId="9" fontId="4" fillId="4" borderId="12" xfId="3" applyFont="1" applyFill="1" applyBorder="1" applyAlignment="1" applyProtection="1">
      <alignment horizontal="left" vertical="center"/>
    </xf>
    <xf numFmtId="0" fontId="4" fillId="4" borderId="0" xfId="0" applyFont="1" applyFill="1" applyAlignment="1" applyProtection="1">
      <alignment vertical="center"/>
    </xf>
    <xf numFmtId="0" fontId="4" fillId="4" borderId="2"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4" fillId="4" borderId="3" xfId="0" applyFont="1" applyFill="1" applyBorder="1" applyAlignment="1" applyProtection="1">
      <alignment horizontal="right" vertical="center"/>
    </xf>
    <xf numFmtId="0" fontId="4" fillId="4" borderId="3" xfId="0" applyFont="1" applyFill="1" applyBorder="1" applyAlignment="1" applyProtection="1">
      <alignment vertical="center"/>
    </xf>
    <xf numFmtId="0" fontId="9" fillId="4" borderId="3" xfId="0" applyFont="1" applyFill="1" applyBorder="1" applyAlignment="1" applyProtection="1">
      <alignment vertical="center"/>
    </xf>
    <xf numFmtId="0" fontId="11" fillId="4" borderId="4" xfId="0" applyFont="1" applyFill="1" applyBorder="1" applyAlignment="1" applyProtection="1">
      <alignment vertical="center"/>
    </xf>
    <xf numFmtId="0" fontId="12" fillId="4" borderId="0" xfId="0" applyFont="1" applyFill="1" applyBorder="1" applyAlignment="1" applyProtection="1">
      <alignment horizontal="right" vertical="center"/>
    </xf>
    <xf numFmtId="0" fontId="15" fillId="5" borderId="15" xfId="0" applyFont="1" applyFill="1" applyBorder="1" applyAlignment="1" applyProtection="1">
      <alignment vertical="center"/>
      <protection locked="0"/>
    </xf>
    <xf numFmtId="165" fontId="4" fillId="4" borderId="31" xfId="0" applyNumberFormat="1" applyFont="1" applyFill="1" applyBorder="1" applyAlignment="1" applyProtection="1">
      <alignment vertical="center"/>
    </xf>
    <xf numFmtId="0" fontId="4" fillId="4" borderId="31" xfId="0" applyFont="1" applyFill="1" applyBorder="1" applyAlignment="1" applyProtection="1">
      <alignment vertical="center"/>
    </xf>
    <xf numFmtId="3" fontId="4" fillId="4" borderId="31" xfId="0" applyNumberFormat="1" applyFont="1" applyFill="1" applyBorder="1" applyAlignment="1" applyProtection="1">
      <alignment horizontal="right" vertical="center"/>
    </xf>
    <xf numFmtId="0" fontId="5" fillId="4" borderId="0" xfId="0" applyFont="1" applyFill="1" applyAlignment="1" applyProtection="1"/>
    <xf numFmtId="0" fontId="8" fillId="4" borderId="0" xfId="0" applyFont="1" applyFill="1" applyAlignment="1" applyProtection="1">
      <alignment horizontal="right" vertical="top"/>
    </xf>
    <xf numFmtId="1" fontId="4" fillId="4" borderId="12" xfId="0" applyNumberFormat="1" applyFont="1" applyFill="1" applyBorder="1" applyAlignment="1" applyProtection="1">
      <alignment horizontal="right" vertical="center"/>
    </xf>
    <xf numFmtId="0" fontId="25" fillId="4" borderId="0" xfId="0" applyFont="1" applyFill="1" applyBorder="1" applyAlignment="1" applyProtection="1">
      <alignment horizontal="left" vertical="top" wrapText="1"/>
    </xf>
    <xf numFmtId="0" fontId="15" fillId="11" borderId="0" xfId="0" applyFont="1" applyFill="1" applyBorder="1" applyAlignment="1">
      <alignment vertical="center"/>
    </xf>
    <xf numFmtId="0" fontId="15" fillId="11" borderId="22" xfId="0" applyFont="1" applyFill="1" applyBorder="1" applyAlignment="1">
      <alignment vertical="center"/>
    </xf>
    <xf numFmtId="0" fontId="15" fillId="11" borderId="15" xfId="0" applyFont="1" applyFill="1" applyBorder="1" applyAlignment="1">
      <alignment horizontal="center" vertical="center"/>
    </xf>
    <xf numFmtId="0" fontId="5" fillId="4" borderId="0" xfId="0" applyFont="1" applyFill="1" applyBorder="1" applyAlignment="1" applyProtection="1">
      <alignment horizontal="right" vertical="center"/>
    </xf>
    <xf numFmtId="0" fontId="5" fillId="4" borderId="0" xfId="0" applyFont="1" applyFill="1" applyBorder="1" applyAlignment="1" applyProtection="1">
      <alignment vertical="center"/>
    </xf>
    <xf numFmtId="0" fontId="5" fillId="4" borderId="0" xfId="0" applyFont="1" applyFill="1" applyBorder="1" applyAlignment="1" applyProtection="1"/>
    <xf numFmtId="0" fontId="26" fillId="4" borderId="6" xfId="0" applyFont="1" applyFill="1" applyBorder="1" applyAlignment="1" applyProtection="1">
      <alignment horizontal="right" vertical="top"/>
    </xf>
    <xf numFmtId="0" fontId="4" fillId="4" borderId="12" xfId="2" applyFont="1" applyFill="1" applyBorder="1" applyAlignment="1" applyProtection="1">
      <alignment vertical="center"/>
    </xf>
    <xf numFmtId="0" fontId="11" fillId="4" borderId="0" xfId="0" applyFont="1" applyFill="1" applyBorder="1" applyAlignment="1" applyProtection="1">
      <alignment vertical="top" wrapText="1"/>
    </xf>
    <xf numFmtId="0" fontId="4" fillId="4" borderId="31" xfId="0" applyFont="1" applyFill="1" applyBorder="1" applyAlignment="1" applyProtection="1">
      <alignment horizontal="left" vertical="center"/>
    </xf>
    <xf numFmtId="0" fontId="17" fillId="5" borderId="14" xfId="0" applyFont="1" applyFill="1" applyBorder="1" applyAlignment="1">
      <alignment vertical="center"/>
    </xf>
    <xf numFmtId="0" fontId="25" fillId="4" borderId="0" xfId="0" applyFont="1" applyFill="1" applyBorder="1" applyAlignment="1" applyProtection="1">
      <alignment horizontal="left" vertical="top" wrapText="1"/>
    </xf>
    <xf numFmtId="0" fontId="20" fillId="4" borderId="0" xfId="0" applyFont="1" applyFill="1" applyBorder="1" applyAlignment="1" applyProtection="1">
      <alignment vertical="center"/>
    </xf>
    <xf numFmtId="0" fontId="19" fillId="4" borderId="0" xfId="0" applyFont="1" applyFill="1" applyBorder="1" applyAlignment="1" applyProtection="1">
      <alignment vertical="center"/>
    </xf>
    <xf numFmtId="0" fontId="21" fillId="4" borderId="12" xfId="0" applyFont="1" applyFill="1" applyBorder="1" applyAlignment="1" applyProtection="1">
      <alignment horizontal="center" vertical="center"/>
    </xf>
    <xf numFmtId="0" fontId="15" fillId="11" borderId="18" xfId="0" applyFont="1" applyFill="1" applyBorder="1" applyAlignment="1">
      <alignment horizontal="center" vertical="center"/>
    </xf>
    <xf numFmtId="0" fontId="21" fillId="4" borderId="12" xfId="0" applyFont="1" applyFill="1" applyBorder="1" applyAlignment="1" applyProtection="1">
      <alignment horizontal="left" vertical="center"/>
    </xf>
    <xf numFmtId="0" fontId="4" fillId="4" borderId="12" xfId="0" applyFont="1" applyFill="1" applyBorder="1" applyAlignment="1" applyProtection="1">
      <alignment horizontal="right" vertical="center"/>
    </xf>
    <xf numFmtId="165" fontId="4" fillId="4" borderId="12" xfId="0" applyNumberFormat="1" applyFont="1" applyFill="1" applyBorder="1" applyAlignment="1" applyProtection="1">
      <alignment vertical="center"/>
    </xf>
    <xf numFmtId="0" fontId="4" fillId="4" borderId="12" xfId="0" applyFont="1" applyFill="1" applyBorder="1" applyAlignment="1" applyProtection="1">
      <alignment horizontal="left" vertical="center"/>
    </xf>
    <xf numFmtId="3" fontId="4" fillId="4" borderId="12" xfId="0" applyNumberFormat="1" applyFont="1" applyFill="1" applyBorder="1" applyAlignment="1" applyProtection="1">
      <alignment horizontal="right" vertical="center"/>
    </xf>
    <xf numFmtId="0" fontId="4" fillId="4" borderId="12" xfId="0" applyFont="1" applyFill="1" applyBorder="1" applyAlignment="1" applyProtection="1">
      <alignment vertical="center"/>
    </xf>
    <xf numFmtId="0" fontId="4" fillId="4" borderId="5" xfId="0" applyFont="1" applyFill="1" applyBorder="1" applyAlignment="1" applyProtection="1">
      <alignment vertical="center"/>
    </xf>
    <xf numFmtId="0" fontId="4" fillId="4" borderId="8" xfId="0" applyFont="1" applyFill="1" applyBorder="1" applyAlignment="1" applyProtection="1">
      <alignment horizontal="center" vertical="center"/>
    </xf>
    <xf numFmtId="0" fontId="16" fillId="13" borderId="33" xfId="0" applyFont="1" applyFill="1" applyBorder="1" applyAlignment="1">
      <alignment horizontal="center" vertical="center"/>
    </xf>
    <xf numFmtId="166" fontId="11" fillId="13" borderId="15" xfId="0" applyNumberFormat="1" applyFont="1" applyFill="1" applyBorder="1" applyAlignment="1">
      <alignment vertical="center"/>
    </xf>
    <xf numFmtId="0" fontId="9" fillId="11" borderId="23" xfId="0" applyFont="1" applyFill="1" applyBorder="1" applyAlignment="1">
      <alignment vertical="center"/>
    </xf>
    <xf numFmtId="164" fontId="21" fillId="4" borderId="12" xfId="0" applyNumberFormat="1" applyFont="1" applyFill="1" applyBorder="1" applyAlignment="1" applyProtection="1">
      <alignment horizontal="center" vertical="center"/>
    </xf>
    <xf numFmtId="0" fontId="17" fillId="6" borderId="29" xfId="0" applyFont="1" applyFill="1" applyBorder="1" applyAlignment="1">
      <alignment horizontal="center" vertical="center"/>
    </xf>
    <xf numFmtId="0" fontId="17" fillId="6" borderId="30" xfId="0" applyFont="1" applyFill="1" applyBorder="1" applyAlignment="1">
      <alignment horizontal="center" vertical="center"/>
    </xf>
    <xf numFmtId="0" fontId="6" fillId="9" borderId="5" xfId="0" applyFont="1" applyFill="1" applyBorder="1" applyAlignment="1" applyProtection="1">
      <alignment horizontal="center" vertical="center"/>
    </xf>
    <xf numFmtId="0" fontId="6" fillId="9" borderId="0" xfId="0" applyFont="1" applyFill="1" applyBorder="1" applyAlignment="1" applyProtection="1">
      <alignment horizontal="center" vertical="center"/>
    </xf>
    <xf numFmtId="0" fontId="6" fillId="9" borderId="6" xfId="0" applyFont="1" applyFill="1" applyBorder="1" applyAlignment="1" applyProtection="1">
      <alignment horizontal="center" vertical="center"/>
    </xf>
    <xf numFmtId="0" fontId="17" fillId="11" borderId="25" xfId="0" applyFont="1" applyFill="1" applyBorder="1" applyAlignment="1">
      <alignment horizontal="center" vertical="center"/>
    </xf>
    <xf numFmtId="0" fontId="17" fillId="11" borderId="32" xfId="0" applyFont="1" applyFill="1" applyBorder="1" applyAlignment="1">
      <alignment horizontal="center" vertical="center"/>
    </xf>
    <xf numFmtId="0" fontId="17" fillId="11" borderId="26" xfId="0" applyFont="1" applyFill="1" applyBorder="1" applyAlignment="1">
      <alignment horizontal="center" vertical="center"/>
    </xf>
    <xf numFmtId="0" fontId="17" fillId="7" borderId="16" xfId="0" applyFont="1" applyFill="1" applyBorder="1" applyAlignment="1">
      <alignment horizontal="center" vertical="center"/>
    </xf>
    <xf numFmtId="0" fontId="17" fillId="7" borderId="24" xfId="0" applyFont="1" applyFill="1" applyBorder="1" applyAlignment="1">
      <alignment horizontal="center" vertical="center"/>
    </xf>
    <xf numFmtId="0" fontId="17" fillId="7" borderId="17" xfId="0" applyFont="1" applyFill="1" applyBorder="1" applyAlignment="1">
      <alignment horizontal="center" vertical="center"/>
    </xf>
    <xf numFmtId="0" fontId="17" fillId="10" borderId="16" xfId="0" applyFont="1" applyFill="1" applyBorder="1" applyAlignment="1">
      <alignment horizontal="center" vertical="center"/>
    </xf>
    <xf numFmtId="0" fontId="17" fillId="10" borderId="24" xfId="0" applyFont="1" applyFill="1" applyBorder="1" applyAlignment="1">
      <alignment horizontal="center" vertical="center"/>
    </xf>
    <xf numFmtId="0" fontId="17" fillId="10" borderId="17" xfId="0" applyFont="1" applyFill="1" applyBorder="1" applyAlignment="1">
      <alignment horizontal="center" vertical="center"/>
    </xf>
    <xf numFmtId="0" fontId="12" fillId="4" borderId="0" xfId="0" applyFont="1" applyFill="1" applyBorder="1" applyAlignment="1" applyProtection="1">
      <alignment horizontal="left" vertical="top" wrapText="1"/>
    </xf>
    <xf numFmtId="0" fontId="11" fillId="4" borderId="0" xfId="0" applyFont="1" applyFill="1" applyBorder="1" applyAlignment="1" applyProtection="1">
      <alignment horizontal="right" vertical="center"/>
    </xf>
    <xf numFmtId="0" fontId="6" fillId="9" borderId="2" xfId="0" applyFont="1" applyFill="1" applyBorder="1" applyAlignment="1" applyProtection="1">
      <alignment horizontal="center" vertical="center"/>
    </xf>
    <xf numFmtId="0" fontId="6" fillId="9" borderId="3" xfId="0" applyFont="1" applyFill="1" applyBorder="1" applyAlignment="1" applyProtection="1">
      <alignment horizontal="center" vertical="center"/>
    </xf>
    <xf numFmtId="0" fontId="6" fillId="9" borderId="4" xfId="0" applyFont="1" applyFill="1" applyBorder="1" applyAlignment="1" applyProtection="1">
      <alignment horizontal="center" vertical="center"/>
    </xf>
    <xf numFmtId="0" fontId="4" fillId="8" borderId="7" xfId="2" applyFont="1" applyFill="1" applyBorder="1" applyAlignment="1" applyProtection="1">
      <alignment horizontal="left" vertical="center"/>
      <protection locked="0"/>
    </xf>
    <xf numFmtId="0" fontId="4" fillId="8" borderId="8" xfId="2" applyFont="1" applyFill="1" applyBorder="1" applyAlignment="1" applyProtection="1">
      <alignment horizontal="left" vertical="center"/>
      <protection locked="0"/>
    </xf>
    <xf numFmtId="0" fontId="4" fillId="8" borderId="9" xfId="2" applyFont="1" applyFill="1" applyBorder="1" applyAlignment="1" applyProtection="1">
      <alignment horizontal="left" vertical="center"/>
      <protection locked="0"/>
    </xf>
    <xf numFmtId="0" fontId="4" fillId="8" borderId="2" xfId="2" applyFont="1" applyFill="1" applyBorder="1" applyAlignment="1" applyProtection="1">
      <alignment horizontal="left" vertical="center"/>
      <protection locked="0"/>
    </xf>
    <xf numFmtId="0" fontId="4" fillId="8" borderId="3" xfId="2" applyFont="1" applyFill="1" applyBorder="1" applyAlignment="1" applyProtection="1">
      <alignment horizontal="left" vertical="center"/>
      <protection locked="0"/>
    </xf>
    <xf numFmtId="0" fontId="4" fillId="8" borderId="4" xfId="2" applyFont="1" applyFill="1" applyBorder="1" applyAlignment="1" applyProtection="1">
      <alignment horizontal="left" vertical="center"/>
      <protection locked="0"/>
    </xf>
    <xf numFmtId="14" fontId="4" fillId="8" borderId="7" xfId="2" applyNumberFormat="1" applyFont="1" applyFill="1" applyBorder="1" applyAlignment="1" applyProtection="1">
      <alignment horizontal="left" vertical="center"/>
      <protection locked="0"/>
    </xf>
    <xf numFmtId="14" fontId="4" fillId="8" borderId="8" xfId="2" applyNumberFormat="1" applyFont="1" applyFill="1" applyBorder="1" applyAlignment="1" applyProtection="1">
      <alignment horizontal="left" vertical="center"/>
      <protection locked="0"/>
    </xf>
    <xf numFmtId="14" fontId="4" fillId="8" borderId="9" xfId="2" applyNumberFormat="1" applyFont="1" applyFill="1" applyBorder="1" applyAlignment="1" applyProtection="1">
      <alignment horizontal="left" vertical="center"/>
      <protection locked="0"/>
    </xf>
    <xf numFmtId="0" fontId="4" fillId="8" borderId="11" xfId="2" applyFont="1" applyFill="1" applyBorder="1" applyAlignment="1" applyProtection="1">
      <alignment horizontal="left" vertical="center"/>
      <protection locked="0"/>
    </xf>
    <xf numFmtId="0" fontId="4" fillId="8" borderId="12" xfId="2" applyFont="1" applyFill="1" applyBorder="1" applyAlignment="1" applyProtection="1">
      <alignment horizontal="left" vertical="center"/>
      <protection locked="0"/>
    </xf>
    <xf numFmtId="0" fontId="4" fillId="8" borderId="13" xfId="2" applyFont="1" applyFill="1" applyBorder="1" applyAlignment="1" applyProtection="1">
      <alignment horizontal="left" vertical="center"/>
      <protection locked="0"/>
    </xf>
    <xf numFmtId="0" fontId="25" fillId="4" borderId="5" xfId="0" applyFont="1" applyFill="1" applyBorder="1" applyAlignment="1" applyProtection="1">
      <alignment horizontal="left" vertical="top" wrapText="1"/>
    </xf>
    <xf numFmtId="0" fontId="25" fillId="4" borderId="0" xfId="0" applyFont="1" applyFill="1" applyBorder="1" applyAlignment="1" applyProtection="1">
      <alignment horizontal="left" vertical="top" wrapText="1"/>
    </xf>
    <xf numFmtId="0" fontId="25" fillId="4" borderId="11" xfId="0" applyFont="1" applyFill="1" applyBorder="1" applyAlignment="1" applyProtection="1">
      <alignment horizontal="left" vertical="top" wrapText="1"/>
    </xf>
    <xf numFmtId="0" fontId="25" fillId="4" borderId="12" xfId="0" applyFont="1" applyFill="1" applyBorder="1" applyAlignment="1" applyProtection="1">
      <alignment horizontal="left" vertical="top" wrapText="1"/>
    </xf>
    <xf numFmtId="0" fontId="25" fillId="4" borderId="13" xfId="0" applyFont="1" applyFill="1" applyBorder="1" applyAlignment="1" applyProtection="1">
      <alignment horizontal="left" vertical="top" wrapText="1"/>
    </xf>
  </cellXfs>
  <cellStyles count="4">
    <cellStyle name="Good" xfId="1" builtinId="26"/>
    <cellStyle name="Input" xfId="2" builtinId="20"/>
    <cellStyle name="Normal" xfId="0" builtinId="0"/>
    <cellStyle name="Percent" xfId="3" builtinId="5"/>
  </cellStyles>
  <dxfs count="3">
    <dxf>
      <font>
        <strike/>
        <color theme="0"/>
      </font>
      <fill>
        <patternFill>
          <bgColor theme="0"/>
        </patternFill>
      </fill>
      <border>
        <left/>
        <right/>
        <top/>
        <bottom/>
        <vertical/>
        <horizontal/>
      </border>
    </dxf>
    <dxf>
      <font>
        <strike val="0"/>
        <color rgb="FFFF0000"/>
      </font>
    </dxf>
    <dxf>
      <font>
        <color theme="0"/>
      </font>
      <fill>
        <patternFill>
          <bgColor theme="0"/>
        </patternFill>
      </fill>
    </dxf>
  </dxfs>
  <tableStyles count="0" defaultTableStyle="TableStyleMedium2" defaultPivotStyle="PivotStyleLight16"/>
  <colors>
    <mruColors>
      <color rgb="FFD5ABFF"/>
      <color rgb="FFFF99CC"/>
      <color rgb="FFC4F868"/>
      <color rgb="FF17375E"/>
      <color rgb="FF2F50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22" fmlaLink="$R$14" fmlaRange="$R$12:$R$1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9</xdr:col>
          <xdr:colOff>161925</xdr:colOff>
          <xdr:row>23</xdr:row>
          <xdr:rowOff>38100</xdr:rowOff>
        </xdr:to>
        <xdr:sp macro="" textlink="">
          <xdr:nvSpPr>
            <xdr:cNvPr id="1033" name="Drop Down 9" hidden="1">
              <a:extLst>
                <a:ext uri="{63B3BB69-23CF-44E3-9099-C40C66FF867C}">
                  <a14:compatExt spid="_x0000_s1033"/>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D72"/>
  <sheetViews>
    <sheetView tabSelected="1" zoomScaleNormal="100" workbookViewId="0">
      <selection activeCell="G8" sqref="G8:L8"/>
    </sheetView>
  </sheetViews>
  <sheetFormatPr defaultColWidth="0" defaultRowHeight="0" customHeight="1" zeroHeight="1" x14ac:dyDescent="0.25"/>
  <cols>
    <col min="1" max="1" width="1.28515625" style="1" customWidth="1"/>
    <col min="2" max="2" width="1.5703125" style="1" customWidth="1"/>
    <col min="3" max="3" width="1.42578125" style="1" customWidth="1"/>
    <col min="4" max="4" width="12.28515625" style="1" customWidth="1"/>
    <col min="5" max="5" width="9.85546875" style="1" customWidth="1"/>
    <col min="6" max="6" width="8.28515625" style="1" customWidth="1"/>
    <col min="7" max="7" width="7.7109375" style="6" customWidth="1"/>
    <col min="8" max="8" width="8.28515625" style="1" customWidth="1"/>
    <col min="9" max="9" width="6" style="1" customWidth="1"/>
    <col min="10" max="10" width="8.85546875" style="1" customWidth="1"/>
    <col min="11" max="11" width="7.5703125" style="6" customWidth="1"/>
    <col min="12" max="12" width="7.85546875" style="1" customWidth="1"/>
    <col min="13" max="13" width="5.85546875" style="1" customWidth="1"/>
    <col min="14" max="14" width="1.7109375" style="1" customWidth="1"/>
    <col min="15" max="15" width="1.28515625" style="5" customWidth="1"/>
    <col min="16" max="16" width="6.7109375" style="1" hidden="1"/>
    <col min="17" max="18" width="17.7109375" style="8" hidden="1"/>
    <col min="19" max="20" width="17.7109375" style="1" hidden="1"/>
    <col min="21" max="21" width="21" style="1" hidden="1"/>
    <col min="22" max="22" width="17.42578125" style="1" hidden="1"/>
    <col min="23" max="16383" width="9.140625" style="1" hidden="1"/>
    <col min="16384" max="16384" width="1.7109375" style="1" hidden="1"/>
  </cols>
  <sheetData>
    <row r="1" spans="1:20" s="4" customFormat="1" ht="16.5" customHeight="1" x14ac:dyDescent="0.3">
      <c r="A1" s="48"/>
      <c r="B1" s="150" t="s">
        <v>13</v>
      </c>
      <c r="C1" s="151"/>
      <c r="D1" s="151"/>
      <c r="E1" s="151"/>
      <c r="F1" s="151"/>
      <c r="G1" s="151"/>
      <c r="H1" s="151"/>
      <c r="I1" s="151"/>
      <c r="J1" s="151"/>
      <c r="K1" s="151"/>
      <c r="L1" s="151"/>
      <c r="M1" s="151"/>
      <c r="N1" s="152"/>
      <c r="O1" s="49"/>
      <c r="P1" s="33"/>
      <c r="Q1" s="34"/>
      <c r="R1" s="34"/>
      <c r="S1" s="33"/>
      <c r="T1" s="33"/>
    </row>
    <row r="2" spans="1:20" s="4" customFormat="1" ht="16.5" customHeight="1" x14ac:dyDescent="0.3">
      <c r="A2" s="49"/>
      <c r="B2" s="136" t="s">
        <v>44</v>
      </c>
      <c r="C2" s="137"/>
      <c r="D2" s="137"/>
      <c r="E2" s="137"/>
      <c r="F2" s="137"/>
      <c r="G2" s="137"/>
      <c r="H2" s="137"/>
      <c r="I2" s="137"/>
      <c r="J2" s="137"/>
      <c r="K2" s="137"/>
      <c r="L2" s="137"/>
      <c r="M2" s="137"/>
      <c r="N2" s="138"/>
      <c r="O2" s="49"/>
      <c r="P2" s="33"/>
      <c r="Q2" s="34"/>
      <c r="R2" s="34"/>
      <c r="S2" s="33"/>
      <c r="T2" s="33"/>
    </row>
    <row r="3" spans="1:20" s="4" customFormat="1" ht="12.75" customHeight="1" x14ac:dyDescent="0.3">
      <c r="A3" s="49"/>
      <c r="B3" s="165"/>
      <c r="C3" s="166"/>
      <c r="D3" s="166"/>
      <c r="E3" s="166"/>
      <c r="F3" s="166"/>
      <c r="G3" s="166"/>
      <c r="H3" s="166"/>
      <c r="I3" s="166"/>
      <c r="J3" s="166"/>
      <c r="K3" s="109"/>
      <c r="L3" s="110"/>
      <c r="M3" s="111"/>
      <c r="N3" s="112" t="s">
        <v>43</v>
      </c>
      <c r="O3" s="49"/>
      <c r="P3" s="33"/>
      <c r="Q3" s="34"/>
      <c r="R3" s="34"/>
      <c r="S3" s="33"/>
      <c r="T3" s="33"/>
    </row>
    <row r="4" spans="1:20" ht="76.150000000000006" customHeight="1" x14ac:dyDescent="0.3">
      <c r="A4" s="50"/>
      <c r="B4" s="167" t="s">
        <v>45</v>
      </c>
      <c r="C4" s="168"/>
      <c r="D4" s="168"/>
      <c r="E4" s="168"/>
      <c r="F4" s="168"/>
      <c r="G4" s="168"/>
      <c r="H4" s="168"/>
      <c r="I4" s="168"/>
      <c r="J4" s="168"/>
      <c r="K4" s="168"/>
      <c r="L4" s="168"/>
      <c r="M4" s="168"/>
      <c r="N4" s="169"/>
      <c r="O4" s="52"/>
      <c r="P4" s="35"/>
      <c r="Q4" s="34"/>
      <c r="R4" s="34"/>
      <c r="S4" s="35"/>
      <c r="T4" s="35"/>
    </row>
    <row r="5" spans="1:20" ht="8.1" customHeight="1" x14ac:dyDescent="0.3">
      <c r="A5" s="50"/>
      <c r="B5" s="105"/>
      <c r="C5" s="105"/>
      <c r="D5" s="105"/>
      <c r="E5" s="117"/>
      <c r="F5" s="105"/>
      <c r="G5" s="105"/>
      <c r="H5" s="105"/>
      <c r="I5" s="105"/>
      <c r="J5" s="105"/>
      <c r="K5" s="51"/>
      <c r="L5" s="49"/>
      <c r="M5" s="102"/>
      <c r="N5" s="103"/>
      <c r="O5" s="52"/>
      <c r="P5" s="35"/>
      <c r="Q5" s="34"/>
      <c r="R5" s="34"/>
      <c r="S5" s="35"/>
      <c r="T5" s="35"/>
    </row>
    <row r="6" spans="1:20" ht="16.5" customHeight="1" x14ac:dyDescent="0.3">
      <c r="A6" s="53"/>
      <c r="B6" s="54"/>
      <c r="C6" s="55" t="s">
        <v>0</v>
      </c>
      <c r="D6" s="55"/>
      <c r="E6" s="55"/>
      <c r="F6" s="55"/>
      <c r="G6" s="55"/>
      <c r="H6" s="55"/>
      <c r="I6" s="55"/>
      <c r="J6" s="55"/>
      <c r="K6" s="55"/>
      <c r="L6" s="55"/>
      <c r="M6" s="55"/>
      <c r="N6" s="56"/>
      <c r="O6" s="52"/>
      <c r="P6" s="35"/>
      <c r="Q6" s="34"/>
      <c r="R6" s="34"/>
      <c r="S6" s="35"/>
      <c r="T6" s="35"/>
    </row>
    <row r="7" spans="1:20" s="3" customFormat="1" ht="8.1" customHeight="1" x14ac:dyDescent="0.3">
      <c r="A7" s="52"/>
      <c r="B7" s="57"/>
      <c r="C7" s="58"/>
      <c r="D7" s="58"/>
      <c r="E7" s="58"/>
      <c r="F7" s="58"/>
      <c r="G7" s="59"/>
      <c r="H7" s="58"/>
      <c r="I7" s="58"/>
      <c r="J7" s="58"/>
      <c r="K7" s="59"/>
      <c r="L7" s="58"/>
      <c r="M7" s="58"/>
      <c r="N7" s="60"/>
      <c r="O7" s="61"/>
      <c r="P7" s="36"/>
      <c r="Q7" s="34"/>
      <c r="R7" s="34"/>
      <c r="S7" s="36"/>
      <c r="T7" s="36"/>
    </row>
    <row r="8" spans="1:20" s="3" customFormat="1" ht="16.5" customHeight="1" x14ac:dyDescent="0.3">
      <c r="A8" s="61"/>
      <c r="B8" s="62"/>
      <c r="C8" s="63"/>
      <c r="D8" s="63"/>
      <c r="E8" s="63"/>
      <c r="F8" s="64" t="s">
        <v>1</v>
      </c>
      <c r="G8" s="153"/>
      <c r="H8" s="154"/>
      <c r="I8" s="154"/>
      <c r="J8" s="154"/>
      <c r="K8" s="154"/>
      <c r="L8" s="155"/>
      <c r="M8" s="58"/>
      <c r="N8" s="65"/>
      <c r="O8" s="61"/>
      <c r="P8" s="36"/>
      <c r="Q8" s="34"/>
      <c r="R8" s="34"/>
      <c r="S8" s="36"/>
      <c r="T8" s="36"/>
    </row>
    <row r="9" spans="1:20" s="3" customFormat="1" ht="16.5" customHeight="1" x14ac:dyDescent="0.3">
      <c r="A9" s="61"/>
      <c r="B9" s="62"/>
      <c r="C9" s="63"/>
      <c r="D9" s="63"/>
      <c r="E9" s="63"/>
      <c r="F9" s="64" t="s">
        <v>18</v>
      </c>
      <c r="G9" s="156"/>
      <c r="H9" s="157"/>
      <c r="I9" s="157"/>
      <c r="J9" s="157"/>
      <c r="K9" s="157"/>
      <c r="L9" s="158"/>
      <c r="M9" s="58"/>
      <c r="N9" s="65"/>
      <c r="O9" s="61"/>
      <c r="P9" s="36"/>
      <c r="Q9" s="34"/>
      <c r="R9" s="34"/>
      <c r="S9" s="36"/>
      <c r="T9" s="36"/>
    </row>
    <row r="10" spans="1:20" s="3" customFormat="1" ht="16.5" customHeight="1" thickBot="1" x14ac:dyDescent="0.35">
      <c r="A10" s="61"/>
      <c r="B10" s="62"/>
      <c r="C10" s="63"/>
      <c r="D10" s="63"/>
      <c r="E10" s="63"/>
      <c r="F10" s="64" t="s">
        <v>2</v>
      </c>
      <c r="G10" s="156"/>
      <c r="H10" s="157"/>
      <c r="I10" s="157"/>
      <c r="J10" s="157"/>
      <c r="K10" s="157"/>
      <c r="L10" s="158"/>
      <c r="M10" s="58"/>
      <c r="N10" s="65"/>
      <c r="O10" s="61"/>
      <c r="P10" s="36"/>
      <c r="Q10" s="34"/>
      <c r="R10" s="34"/>
      <c r="S10" s="37"/>
      <c r="T10" s="36"/>
    </row>
    <row r="11" spans="1:20" s="3" customFormat="1" ht="16.5" customHeight="1" thickBot="1" x14ac:dyDescent="0.35">
      <c r="A11" s="61"/>
      <c r="B11" s="62"/>
      <c r="C11" s="63"/>
      <c r="D11" s="63"/>
      <c r="E11" s="63"/>
      <c r="F11" s="64"/>
      <c r="G11" s="162"/>
      <c r="H11" s="163"/>
      <c r="I11" s="163"/>
      <c r="J11" s="163"/>
      <c r="K11" s="163"/>
      <c r="L11" s="164"/>
      <c r="M11" s="58"/>
      <c r="N11" s="65"/>
      <c r="O11" s="61"/>
      <c r="P11" s="36"/>
      <c r="Q11" s="34"/>
      <c r="R11" s="15" t="s">
        <v>9</v>
      </c>
      <c r="S11" s="37"/>
      <c r="T11" s="36"/>
    </row>
    <row r="12" spans="1:20" s="3" customFormat="1" ht="16.5" customHeight="1" x14ac:dyDescent="0.3">
      <c r="A12" s="61"/>
      <c r="B12" s="62"/>
      <c r="C12" s="63"/>
      <c r="D12" s="63"/>
      <c r="E12" s="63"/>
      <c r="F12" s="64" t="s">
        <v>3</v>
      </c>
      <c r="G12" s="153"/>
      <c r="H12" s="155"/>
      <c r="I12" s="113"/>
      <c r="J12" s="64" t="s">
        <v>32</v>
      </c>
      <c r="K12" s="153"/>
      <c r="L12" s="155"/>
      <c r="M12" s="58"/>
      <c r="N12" s="65"/>
      <c r="O12" s="61"/>
      <c r="P12" s="36"/>
      <c r="Q12" s="34"/>
      <c r="R12" s="116" t="s">
        <v>17</v>
      </c>
      <c r="S12" s="37"/>
      <c r="T12" s="36"/>
    </row>
    <row r="13" spans="1:20" s="3" customFormat="1" ht="16.5" customHeight="1" x14ac:dyDescent="0.3">
      <c r="A13" s="61"/>
      <c r="B13" s="62"/>
      <c r="C13" s="63"/>
      <c r="D13" s="63"/>
      <c r="E13" s="63"/>
      <c r="F13" s="64" t="s">
        <v>4</v>
      </c>
      <c r="G13" s="153"/>
      <c r="H13" s="154"/>
      <c r="I13" s="154"/>
      <c r="J13" s="154"/>
      <c r="K13" s="154"/>
      <c r="L13" s="155"/>
      <c r="M13" s="58"/>
      <c r="N13" s="65"/>
      <c r="O13" s="61"/>
      <c r="P13" s="36"/>
      <c r="Q13" s="34"/>
      <c r="R13" s="116" t="s">
        <v>46</v>
      </c>
      <c r="S13" s="37"/>
      <c r="T13" s="36"/>
    </row>
    <row r="14" spans="1:20" s="3" customFormat="1" ht="16.5" customHeight="1" thickBot="1" x14ac:dyDescent="0.35">
      <c r="A14" s="61"/>
      <c r="B14" s="62"/>
      <c r="C14" s="63"/>
      <c r="D14" s="63"/>
      <c r="E14" s="63"/>
      <c r="F14" s="64" t="s">
        <v>10</v>
      </c>
      <c r="G14" s="153"/>
      <c r="H14" s="154"/>
      <c r="I14" s="154"/>
      <c r="J14" s="154"/>
      <c r="K14" s="154"/>
      <c r="L14" s="155"/>
      <c r="M14" s="58"/>
      <c r="N14" s="65"/>
      <c r="O14" s="61"/>
      <c r="P14" s="36"/>
      <c r="Q14" s="34"/>
      <c r="R14" s="98">
        <v>1</v>
      </c>
      <c r="S14" s="37"/>
      <c r="T14" s="36"/>
    </row>
    <row r="15" spans="1:20" s="3" customFormat="1" ht="16.5" customHeight="1" x14ac:dyDescent="0.3">
      <c r="A15" s="61"/>
      <c r="B15" s="62"/>
      <c r="C15" s="63"/>
      <c r="D15" s="63"/>
      <c r="E15" s="63"/>
      <c r="F15" s="64" t="s">
        <v>5</v>
      </c>
      <c r="G15" s="159"/>
      <c r="H15" s="160"/>
      <c r="I15" s="160"/>
      <c r="J15" s="160"/>
      <c r="K15" s="160"/>
      <c r="L15" s="161"/>
      <c r="M15" s="58"/>
      <c r="N15" s="65"/>
      <c r="O15" s="61"/>
      <c r="P15" s="36"/>
      <c r="Q15" s="34"/>
      <c r="R15" s="34"/>
      <c r="S15" s="37"/>
      <c r="T15" s="36"/>
    </row>
    <row r="16" spans="1:20" s="3" customFormat="1" ht="3" customHeight="1" x14ac:dyDescent="0.3">
      <c r="A16" s="61"/>
      <c r="B16" s="62"/>
      <c r="C16" s="63"/>
      <c r="D16" s="63"/>
      <c r="E16" s="63"/>
      <c r="F16" s="64"/>
      <c r="G16" s="64"/>
      <c r="H16" s="64"/>
      <c r="I16" s="64"/>
      <c r="J16" s="64"/>
      <c r="K16" s="64"/>
      <c r="L16" s="64"/>
      <c r="M16" s="58"/>
      <c r="N16" s="65"/>
      <c r="O16" s="61"/>
      <c r="P16" s="36"/>
      <c r="Q16" s="34"/>
      <c r="R16" s="34"/>
      <c r="S16" s="37"/>
      <c r="T16" s="36"/>
    </row>
    <row r="17" spans="1:21" s="3" customFormat="1" ht="9" customHeight="1" x14ac:dyDescent="0.3">
      <c r="A17" s="61"/>
      <c r="B17" s="66"/>
      <c r="C17" s="67"/>
      <c r="D17" s="67"/>
      <c r="E17" s="67"/>
      <c r="F17" s="67"/>
      <c r="G17" s="67"/>
      <c r="H17" s="68"/>
      <c r="I17" s="68"/>
      <c r="J17" s="68"/>
      <c r="K17" s="69"/>
      <c r="L17" s="68"/>
      <c r="M17" s="68"/>
      <c r="N17" s="70"/>
      <c r="O17" s="61"/>
      <c r="P17" s="36"/>
      <c r="Q17" s="34"/>
      <c r="R17" s="34"/>
      <c r="S17" s="37"/>
      <c r="T17" s="36"/>
    </row>
    <row r="18" spans="1:21" s="3" customFormat="1" ht="13.5" customHeight="1" thickBot="1" x14ac:dyDescent="0.35">
      <c r="A18" s="61"/>
      <c r="B18" s="63"/>
      <c r="C18" s="63"/>
      <c r="D18" s="63"/>
      <c r="E18" s="63"/>
      <c r="F18" s="63"/>
      <c r="G18" s="63"/>
      <c r="H18" s="71"/>
      <c r="I18" s="71"/>
      <c r="J18" s="71"/>
      <c r="K18" s="64"/>
      <c r="L18" s="71"/>
      <c r="M18" s="71"/>
      <c r="N18" s="61"/>
      <c r="O18" s="61"/>
      <c r="P18" s="36"/>
      <c r="Q18" s="34"/>
      <c r="R18" s="34"/>
      <c r="S18" s="37"/>
      <c r="T18" s="36"/>
    </row>
    <row r="19" spans="1:21" s="3" customFormat="1" ht="16.5" customHeight="1" x14ac:dyDescent="0.3">
      <c r="A19" s="61"/>
      <c r="B19" s="54"/>
      <c r="C19" s="55" t="s">
        <v>16</v>
      </c>
      <c r="D19" s="55"/>
      <c r="E19" s="55"/>
      <c r="F19" s="55"/>
      <c r="G19" s="55"/>
      <c r="H19" s="55"/>
      <c r="I19" s="55"/>
      <c r="J19" s="55"/>
      <c r="K19" s="55"/>
      <c r="L19" s="55"/>
      <c r="M19" s="55"/>
      <c r="N19" s="56"/>
      <c r="O19" s="61"/>
      <c r="P19" s="36"/>
      <c r="Q19" s="142" t="s">
        <v>19</v>
      </c>
      <c r="R19" s="143"/>
      <c r="S19" s="144"/>
      <c r="T19" s="36"/>
    </row>
    <row r="20" spans="1:21" s="3" customFormat="1" ht="8.1" customHeight="1" x14ac:dyDescent="0.3">
      <c r="A20" s="61"/>
      <c r="B20" s="62"/>
      <c r="C20" s="63"/>
      <c r="D20" s="63"/>
      <c r="E20" s="63"/>
      <c r="F20" s="63"/>
      <c r="G20" s="63"/>
      <c r="H20" s="63"/>
      <c r="I20" s="63"/>
      <c r="J20" s="63"/>
      <c r="K20" s="63"/>
      <c r="L20" s="71"/>
      <c r="M20" s="71"/>
      <c r="N20" s="65"/>
      <c r="O20" s="61"/>
      <c r="P20" s="36"/>
      <c r="Q20" s="16"/>
      <c r="R20" s="14"/>
      <c r="S20" s="18"/>
      <c r="T20" s="36"/>
    </row>
    <row r="21" spans="1:21" s="3" customFormat="1" ht="16.5" customHeight="1" x14ac:dyDescent="0.3">
      <c r="A21" s="61"/>
      <c r="B21" s="62"/>
      <c r="C21" s="63"/>
      <c r="D21" s="72"/>
      <c r="E21" s="72"/>
      <c r="F21" s="73" t="s">
        <v>38</v>
      </c>
      <c r="G21" s="12"/>
      <c r="H21" s="74" t="s">
        <v>6</v>
      </c>
      <c r="I21" s="75"/>
      <c r="J21" s="63"/>
      <c r="K21" s="63"/>
      <c r="L21" s="71"/>
      <c r="M21" s="71"/>
      <c r="N21" s="65"/>
      <c r="O21" s="61"/>
      <c r="P21" s="36"/>
      <c r="Q21" s="13" t="s">
        <v>34</v>
      </c>
      <c r="R21" s="14"/>
      <c r="S21" s="18"/>
      <c r="T21" s="36"/>
    </row>
    <row r="22" spans="1:21" s="3" customFormat="1" ht="12" customHeight="1" thickBot="1" x14ac:dyDescent="0.35">
      <c r="A22" s="63"/>
      <c r="B22" s="62"/>
      <c r="C22" s="63"/>
      <c r="D22" s="63"/>
      <c r="E22" s="63"/>
      <c r="F22" s="63"/>
      <c r="G22" s="63"/>
      <c r="H22" s="63"/>
      <c r="I22" s="63"/>
      <c r="J22" s="63"/>
      <c r="K22" s="63"/>
      <c r="L22" s="71"/>
      <c r="M22" s="71"/>
      <c r="N22" s="65"/>
      <c r="O22" s="61"/>
      <c r="P22" s="36"/>
      <c r="Q22" s="10" t="s">
        <v>35</v>
      </c>
      <c r="R22" s="17"/>
      <c r="S22" s="9"/>
      <c r="T22" s="36"/>
    </row>
    <row r="23" spans="1:21" s="3" customFormat="1" ht="16.5" customHeight="1" thickBot="1" x14ac:dyDescent="0.35">
      <c r="A23" s="61"/>
      <c r="B23" s="62"/>
      <c r="C23" s="63"/>
      <c r="D23" s="63"/>
      <c r="E23" s="63"/>
      <c r="F23" s="64" t="s">
        <v>14</v>
      </c>
      <c r="G23" s="63"/>
      <c r="H23" s="76"/>
      <c r="I23" s="76"/>
      <c r="J23" s="75"/>
      <c r="K23" s="63"/>
      <c r="L23" s="63"/>
      <c r="M23" s="63"/>
      <c r="N23" s="65"/>
      <c r="O23" s="61"/>
      <c r="P23" s="36"/>
      <c r="Q23" s="38"/>
      <c r="R23" s="34"/>
      <c r="S23" s="37"/>
      <c r="T23" s="36"/>
    </row>
    <row r="24" spans="1:21" s="3" customFormat="1" ht="9" customHeight="1" x14ac:dyDescent="0.3">
      <c r="A24" s="61"/>
      <c r="B24" s="62"/>
      <c r="C24" s="63"/>
      <c r="D24" s="63"/>
      <c r="E24" s="63"/>
      <c r="F24" s="63"/>
      <c r="G24" s="63"/>
      <c r="H24" s="63"/>
      <c r="I24" s="63"/>
      <c r="J24" s="63"/>
      <c r="K24" s="63"/>
      <c r="L24" s="63"/>
      <c r="M24" s="63"/>
      <c r="N24" s="65"/>
      <c r="O24" s="61"/>
      <c r="P24" s="36"/>
      <c r="Q24" s="145" t="s">
        <v>20</v>
      </c>
      <c r="R24" s="146"/>
      <c r="S24" s="147"/>
      <c r="T24" s="36"/>
    </row>
    <row r="25" spans="1:21" s="3" customFormat="1" ht="16.5" customHeight="1" x14ac:dyDescent="0.3">
      <c r="A25" s="61"/>
      <c r="B25" s="62"/>
      <c r="C25" s="63"/>
      <c r="D25" s="149" t="s">
        <v>37</v>
      </c>
      <c r="E25" s="149"/>
      <c r="F25" s="149"/>
      <c r="G25" s="80" t="str">
        <f>IF(R14=1,Q21,Q22)</f>
        <v>WQv = Rv * 0.90 in. * A / 12        [Equation 1]</v>
      </c>
      <c r="H25" s="63"/>
      <c r="I25" s="63"/>
      <c r="J25" s="63"/>
      <c r="K25" s="63"/>
      <c r="L25" s="63"/>
      <c r="M25" s="63"/>
      <c r="N25" s="65"/>
      <c r="O25" s="61"/>
      <c r="P25" s="36"/>
      <c r="Q25" s="19" t="s">
        <v>31</v>
      </c>
      <c r="R25" s="20"/>
      <c r="S25" s="21"/>
      <c r="T25" s="36"/>
    </row>
    <row r="26" spans="1:21" s="3" customFormat="1" ht="27.75" customHeight="1" thickBot="1" x14ac:dyDescent="0.35">
      <c r="A26" s="61"/>
      <c r="B26" s="62"/>
      <c r="C26" s="63"/>
      <c r="D26" s="63"/>
      <c r="E26" s="63"/>
      <c r="F26" s="114"/>
      <c r="G26" s="148" t="s">
        <v>36</v>
      </c>
      <c r="H26" s="148"/>
      <c r="I26" s="148"/>
      <c r="J26" s="148"/>
      <c r="K26" s="148"/>
      <c r="L26" s="148"/>
      <c r="M26" s="63"/>
      <c r="N26" s="65"/>
      <c r="O26" s="61"/>
      <c r="P26" s="36"/>
      <c r="Q26" s="22" t="s">
        <v>33</v>
      </c>
      <c r="R26" s="23"/>
      <c r="S26" s="24"/>
      <c r="T26" s="36"/>
    </row>
    <row r="27" spans="1:21" s="3" customFormat="1" ht="21" customHeight="1" thickBot="1" x14ac:dyDescent="0.35">
      <c r="A27" s="61"/>
      <c r="B27" s="57"/>
      <c r="C27" s="58"/>
      <c r="D27" s="119" t="str">
        <f>IF(R14=2,"   PRE-CONSTRUCTION CONDITIONS   ","")</f>
        <v/>
      </c>
      <c r="E27" s="119"/>
      <c r="F27" s="118"/>
      <c r="G27" s="118"/>
      <c r="H27" s="118" t="s">
        <v>29</v>
      </c>
      <c r="J27" s="119"/>
      <c r="L27" s="119"/>
      <c r="M27" s="119"/>
      <c r="N27" s="65"/>
      <c r="O27" s="61"/>
      <c r="P27" s="36"/>
      <c r="Q27" s="36"/>
      <c r="R27" s="36"/>
      <c r="S27" s="36"/>
      <c r="T27" s="36"/>
    </row>
    <row r="28" spans="1:21" s="3" customFormat="1" ht="16.5" customHeight="1" thickBot="1" x14ac:dyDescent="0.35">
      <c r="A28" s="52"/>
      <c r="B28" s="77"/>
      <c r="C28" s="72"/>
      <c r="D28" s="72"/>
      <c r="E28" s="64" t="str">
        <f>IF(R14=2,"Ex. Impervious Surface = ","")</f>
        <v/>
      </c>
      <c r="F28" s="11"/>
      <c r="G28" s="78" t="str">
        <f>IF(R14=2,"acres","")</f>
        <v/>
      </c>
      <c r="H28" s="118"/>
      <c r="I28" s="63"/>
      <c r="J28" s="63"/>
      <c r="K28" s="73" t="s">
        <v>39</v>
      </c>
      <c r="L28" s="11"/>
      <c r="M28" s="74" t="s">
        <v>6</v>
      </c>
      <c r="N28" s="65"/>
      <c r="O28" s="61"/>
      <c r="P28" s="36"/>
      <c r="Q28" s="134" t="s">
        <v>21</v>
      </c>
      <c r="R28" s="135"/>
      <c r="S28" s="39"/>
      <c r="T28" s="36"/>
      <c r="U28" s="36"/>
    </row>
    <row r="29" spans="1:21" ht="16.5" customHeight="1" x14ac:dyDescent="0.3">
      <c r="A29" s="52"/>
      <c r="B29" s="77"/>
      <c r="C29" s="72"/>
      <c r="D29" s="72"/>
      <c r="E29" s="64" t="str">
        <f>IF(R14=2,"Ex. Impervious Fraction, i = ","")</f>
        <v/>
      </c>
      <c r="F29" s="81" t="str">
        <f>IF(R14=2,IF(G21&gt;0,F28/G21,""),"")</f>
        <v/>
      </c>
      <c r="G29" s="64"/>
      <c r="H29" s="118"/>
      <c r="I29" s="80"/>
      <c r="J29" s="80"/>
      <c r="K29" s="73" t="s">
        <v>30</v>
      </c>
      <c r="L29" s="79" t="str">
        <f>IF(G21&gt;0,L28/G21,"")</f>
        <v/>
      </c>
      <c r="M29" s="80"/>
      <c r="N29" s="65"/>
      <c r="O29" s="61"/>
      <c r="P29" s="36"/>
      <c r="Q29" s="26" t="s">
        <v>23</v>
      </c>
      <c r="R29" s="27" t="e">
        <f>(0.9*L30*G21)/12</f>
        <v>#VALUE!</v>
      </c>
      <c r="S29" s="41" t="s">
        <v>12</v>
      </c>
      <c r="T29" s="36"/>
      <c r="U29" s="130" t="s">
        <v>41</v>
      </c>
    </row>
    <row r="30" spans="1:21" ht="16.5" customHeight="1" thickBot="1" x14ac:dyDescent="0.35">
      <c r="A30" s="82"/>
      <c r="B30" s="77"/>
      <c r="C30" s="72"/>
      <c r="D30" s="72"/>
      <c r="E30" s="64" t="str">
        <f>IF(R14=2,"Rv1 = ","")</f>
        <v/>
      </c>
      <c r="F30" s="84" t="str">
        <f>IF(F29="","",(0.05+0.9*F29))</f>
        <v/>
      </c>
      <c r="G30" s="64"/>
      <c r="H30" s="118"/>
      <c r="I30" s="63"/>
      <c r="J30" s="63"/>
      <c r="K30" s="73" t="str">
        <f>IF(R14=1,$Q$25,$Q$26)</f>
        <v xml:space="preserve">Volumetric Runoff Coefficient, Rv = </v>
      </c>
      <c r="L30" s="83" t="str">
        <f>IF(L29="","",(0.05+0.9*L29))</f>
        <v/>
      </c>
      <c r="M30" s="74"/>
      <c r="N30" s="65"/>
      <c r="O30" s="61"/>
      <c r="P30" s="36"/>
      <c r="Q30" s="25" t="s">
        <v>22</v>
      </c>
      <c r="R30" s="28" t="e">
        <f>(0.9*G21*((0.2*F30)+(L30-F30)))/12</f>
        <v>#VALUE!</v>
      </c>
      <c r="S30" s="41" t="s">
        <v>12</v>
      </c>
      <c r="T30" s="36"/>
      <c r="U30" s="131" t="e">
        <f>R30*12/(0.9*0.95)</f>
        <v>#VALUE!</v>
      </c>
    </row>
    <row r="31" spans="1:21" ht="21.75" customHeight="1" thickBot="1" x14ac:dyDescent="0.35">
      <c r="A31" s="82"/>
      <c r="B31" s="85"/>
      <c r="C31" s="86"/>
      <c r="D31" s="87"/>
      <c r="E31" s="87"/>
      <c r="F31" s="87"/>
      <c r="G31" s="87"/>
      <c r="H31" s="88" t="str">
        <f>IF(R14=2,"ΔRv =","")</f>
        <v/>
      </c>
      <c r="I31" s="104" t="str">
        <f>IF(G21&gt;0,IF(R14=2,(L30/F30)*100-100,""),"")</f>
        <v/>
      </c>
      <c r="J31" s="89" t="s">
        <v>7</v>
      </c>
      <c r="K31" s="87"/>
      <c r="L31" s="87"/>
      <c r="M31" s="87"/>
      <c r="N31" s="70"/>
      <c r="O31" s="61"/>
      <c r="P31" s="36"/>
      <c r="Q31" s="34"/>
      <c r="R31" s="34"/>
      <c r="S31" s="40"/>
      <c r="T31" s="36"/>
      <c r="U31" s="36"/>
    </row>
    <row r="32" spans="1:21" ht="16.5" customHeight="1" thickBot="1" x14ac:dyDescent="0.35">
      <c r="A32" s="82"/>
      <c r="B32" s="72"/>
      <c r="C32" s="72"/>
      <c r="D32" s="74"/>
      <c r="E32" s="74"/>
      <c r="F32" s="74"/>
      <c r="G32" s="74"/>
      <c r="H32" s="74"/>
      <c r="I32" s="74"/>
      <c r="J32" s="74"/>
      <c r="K32" s="74"/>
      <c r="L32" s="74"/>
      <c r="M32" s="74"/>
      <c r="N32" s="63"/>
      <c r="O32" s="90"/>
      <c r="P32" s="36"/>
      <c r="Q32" s="139" t="s">
        <v>27</v>
      </c>
      <c r="R32" s="140"/>
      <c r="S32" s="141"/>
      <c r="T32" s="36"/>
    </row>
    <row r="33" spans="1:16384" ht="24" customHeight="1" thickBot="1" x14ac:dyDescent="0.35">
      <c r="A33" s="82"/>
      <c r="B33" s="91"/>
      <c r="C33" s="92"/>
      <c r="D33" s="92"/>
      <c r="E33" s="92"/>
      <c r="F33" s="93" t="s">
        <v>8</v>
      </c>
      <c r="G33" s="99" t="str">
        <f>IF(G21&gt;0,IF(Q33=4,"",IF(Q33=3,"",IF(Q33=2,"",IF(R14=1,R29,R30)))),"")</f>
        <v/>
      </c>
      <c r="H33" s="115" t="s">
        <v>12</v>
      </c>
      <c r="I33" s="92" t="s">
        <v>15</v>
      </c>
      <c r="J33" s="101" t="str">
        <f>IF(G33="","",G33*43560)</f>
        <v/>
      </c>
      <c r="K33" s="100" t="s">
        <v>11</v>
      </c>
      <c r="L33" s="95"/>
      <c r="M33" s="94"/>
      <c r="N33" s="96"/>
      <c r="O33" s="90"/>
      <c r="P33" s="36"/>
      <c r="Q33" s="108" t="b">
        <f>IF(L28&gt;G21,2,IF(R14=2, IF(F28&gt;G21,2,IF(F28&lt;=0,3,IF(I31&lt;=-19.5111111,4,5)))))</f>
        <v>0</v>
      </c>
      <c r="R33" s="106" t="s">
        <v>24</v>
      </c>
      <c r="S33" s="30" t="s">
        <v>26</v>
      </c>
      <c r="T33" s="36"/>
      <c r="U33" s="132" t="s">
        <v>42</v>
      </c>
    </row>
    <row r="34" spans="1:16384" ht="6.6" customHeight="1" thickBot="1" x14ac:dyDescent="0.35">
      <c r="A34" s="82"/>
      <c r="B34" s="85"/>
      <c r="C34" s="86"/>
      <c r="D34" s="86"/>
      <c r="E34" s="86"/>
      <c r="F34" s="123"/>
      <c r="G34" s="124"/>
      <c r="H34" s="125"/>
      <c r="I34" s="86"/>
      <c r="J34" s="126"/>
      <c r="K34" s="127"/>
      <c r="L34" s="87"/>
      <c r="M34" s="127"/>
      <c r="N34" s="70"/>
      <c r="O34" s="90"/>
      <c r="P34" s="36"/>
      <c r="Q34" s="121"/>
      <c r="R34" s="106"/>
      <c r="S34" s="30"/>
      <c r="T34" s="36"/>
    </row>
    <row r="35" spans="1:16384" ht="6.6" customHeight="1" thickBot="1" x14ac:dyDescent="0.3">
      <c r="A35" s="82"/>
      <c r="B35" s="129"/>
      <c r="C35" s="86"/>
      <c r="D35" s="72"/>
      <c r="E35" s="86"/>
      <c r="F35" s="123"/>
      <c r="G35" s="124"/>
      <c r="H35" s="125"/>
      <c r="I35" s="86"/>
      <c r="J35" s="126"/>
      <c r="K35" s="127"/>
      <c r="L35" s="87"/>
      <c r="M35" s="127"/>
      <c r="N35" s="127"/>
      <c r="O35" s="74"/>
      <c r="P35" s="36"/>
      <c r="Q35" s="121"/>
      <c r="R35" s="106"/>
      <c r="S35" s="30"/>
      <c r="T35" s="36"/>
    </row>
    <row r="36" spans="1:16384" ht="16.5" customHeight="1" thickBot="1" x14ac:dyDescent="0.3">
      <c r="A36" s="90"/>
      <c r="B36" s="54"/>
      <c r="C36" s="55" t="s">
        <v>40</v>
      </c>
      <c r="D36" s="55"/>
      <c r="E36" s="55"/>
      <c r="F36" s="122" t="str">
        <f>IF(G21&gt;0,IF(Q33=2," Impervious area exceeds the total area",IF(Q33=3," Redevelopment must include existing impervious area",IF(Q33=4," Rv decrease of 20% or greater is sufficient",IF(Q33=5,"   The minimum impervious area to treat with a practice is","none")))),"")</f>
        <v/>
      </c>
      <c r="G36" s="120"/>
      <c r="H36" s="120"/>
      <c r="I36" s="120"/>
      <c r="J36" s="120"/>
      <c r="K36" s="133"/>
      <c r="L36" s="133" t="str">
        <f>IF(Q33=5,U30,"")</f>
        <v/>
      </c>
      <c r="M36" s="122" t="str">
        <f>IF(Q33=5,"acres","")</f>
        <v/>
      </c>
      <c r="N36" s="122" t="str">
        <f t="shared" ref="N36" si="0">IF(S33=5,"acres","")</f>
        <v/>
      </c>
      <c r="O36" s="128"/>
      <c r="P36" s="36"/>
      <c r="Q36" s="31"/>
      <c r="R36" s="107" t="s">
        <v>25</v>
      </c>
      <c r="S36" s="32" t="s">
        <v>28</v>
      </c>
      <c r="T36" s="36"/>
    </row>
    <row r="37" spans="1:16384" ht="6.75" customHeight="1" x14ac:dyDescent="0.25">
      <c r="A37" s="82"/>
      <c r="B37" s="72"/>
      <c r="C37" s="72"/>
      <c r="D37" s="72"/>
      <c r="E37" s="72"/>
      <c r="F37" s="72"/>
      <c r="G37" s="97"/>
      <c r="H37" s="97"/>
      <c r="I37" s="97"/>
      <c r="J37" s="97"/>
      <c r="K37" s="97"/>
      <c r="L37" s="80"/>
      <c r="M37" s="80"/>
      <c r="N37" s="58"/>
      <c r="O37" s="90"/>
      <c r="P37" s="36"/>
      <c r="Q37" s="34"/>
      <c r="R37" s="34"/>
      <c r="S37" s="35"/>
      <c r="T37" s="36"/>
    </row>
    <row r="38" spans="1:16384" ht="16.5" hidden="1" customHeight="1" x14ac:dyDescent="0.3">
      <c r="A38" s="47"/>
      <c r="B38" s="42"/>
      <c r="C38" s="42"/>
      <c r="D38" s="42"/>
      <c r="E38" s="42"/>
      <c r="F38" s="42"/>
      <c r="G38" s="42"/>
      <c r="H38" s="42"/>
      <c r="I38" s="42"/>
      <c r="J38" s="42"/>
      <c r="K38" s="43"/>
      <c r="L38" s="44"/>
      <c r="M38" s="44"/>
      <c r="N38" s="45"/>
      <c r="O38" s="46"/>
      <c r="P38" s="36"/>
      <c r="Q38" s="34"/>
      <c r="R38" s="34"/>
      <c r="S38" s="35"/>
      <c r="T38" s="36"/>
    </row>
    <row r="39" spans="1:16384" ht="16.5" hidden="1" customHeight="1" x14ac:dyDescent="0.3">
      <c r="A39" s="47"/>
      <c r="B39" s="42"/>
      <c r="C39" s="42"/>
      <c r="D39" s="42"/>
      <c r="E39" s="42"/>
      <c r="F39" s="42"/>
      <c r="G39" s="43"/>
      <c r="H39" s="43"/>
      <c r="I39" s="43"/>
      <c r="J39" s="43"/>
      <c r="K39" s="43"/>
      <c r="L39" s="44"/>
      <c r="M39" s="44"/>
      <c r="N39" s="45"/>
      <c r="O39" s="46"/>
      <c r="P39" s="36"/>
      <c r="Q39" s="34"/>
      <c r="R39" s="34"/>
      <c r="S39" s="35"/>
      <c r="T39" s="36"/>
    </row>
    <row r="40" spans="1:16384" ht="16.5" hidden="1" customHeight="1" x14ac:dyDescent="0.3">
      <c r="A40" s="5"/>
      <c r="B40" s="5"/>
      <c r="C40" s="5"/>
      <c r="D40" s="5"/>
      <c r="E40" s="5"/>
      <c r="F40" s="5"/>
      <c r="G40" s="29"/>
      <c r="H40" s="5"/>
      <c r="I40" s="5"/>
      <c r="J40" s="5"/>
      <c r="K40" s="29"/>
      <c r="L40" s="5"/>
      <c r="M40" s="5"/>
      <c r="N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c r="XFA40" s="5"/>
      <c r="XFB40" s="5"/>
      <c r="XFC40" s="5"/>
      <c r="XFD40" s="5"/>
    </row>
    <row r="41" spans="1:16384" ht="16.5" hidden="1" customHeight="1" x14ac:dyDescent="0.3">
      <c r="A41" s="5"/>
      <c r="B41" s="5"/>
      <c r="C41" s="5"/>
      <c r="D41" s="5"/>
      <c r="E41" s="5"/>
      <c r="F41" s="5"/>
      <c r="G41" s="29"/>
      <c r="H41" s="5"/>
      <c r="I41" s="5"/>
      <c r="J41" s="5"/>
      <c r="K41" s="29"/>
      <c r="L41" s="5"/>
      <c r="M41" s="5"/>
      <c r="N41" s="5"/>
    </row>
    <row r="42" spans="1:16384" ht="16.5" hidden="1" customHeight="1" x14ac:dyDescent="0.3">
      <c r="K42" s="1"/>
    </row>
    <row r="43" spans="1:16384" ht="16.5" hidden="1" customHeight="1" x14ac:dyDescent="0.3"/>
    <row r="44" spans="1:16384" ht="16.5" hidden="1" customHeight="1" x14ac:dyDescent="0.3"/>
    <row r="45" spans="1:16384" ht="16.5" hidden="1" customHeight="1" x14ac:dyDescent="0.3"/>
    <row r="46" spans="1:16384" ht="16.5" hidden="1" customHeight="1" x14ac:dyDescent="0.3"/>
    <row r="47" spans="1:16384" ht="16.5" hidden="1" customHeight="1" x14ac:dyDescent="0.3"/>
    <row r="48" spans="1:16384" ht="16.5" hidden="1" customHeight="1" x14ac:dyDescent="0.3"/>
    <row r="49" spans="2:3" ht="16.5" hidden="1" customHeight="1" x14ac:dyDescent="0.3"/>
    <row r="50" spans="2:3" ht="16.5" hidden="1" customHeight="1" x14ac:dyDescent="0.3"/>
    <row r="51" spans="2:3" ht="16.5" hidden="1" customHeight="1" x14ac:dyDescent="0.3"/>
    <row r="52" spans="2:3" ht="16.5" hidden="1" customHeight="1" x14ac:dyDescent="0.3"/>
    <row r="53" spans="2:3" ht="16.5" hidden="1" customHeight="1" x14ac:dyDescent="0.3"/>
    <row r="54" spans="2:3" ht="16.5" hidden="1" customHeight="1" x14ac:dyDescent="0.3"/>
    <row r="55" spans="2:3" ht="16.5" hidden="1" customHeight="1" x14ac:dyDescent="0.3"/>
    <row r="56" spans="2:3" ht="16.5" hidden="1" customHeight="1" x14ac:dyDescent="0.3"/>
    <row r="57" spans="2:3" ht="16.5" hidden="1" customHeight="1" x14ac:dyDescent="0.3"/>
    <row r="58" spans="2:3" ht="16.5" hidden="1" customHeight="1" x14ac:dyDescent="0.3"/>
    <row r="59" spans="2:3" ht="16.5" hidden="1" customHeight="1" x14ac:dyDescent="0.3"/>
    <row r="60" spans="2:3" ht="16.5" hidden="1" customHeight="1" x14ac:dyDescent="0.3">
      <c r="B60" s="2"/>
      <c r="C60" s="2"/>
    </row>
    <row r="61" spans="2:3" ht="16.5" hidden="1" customHeight="1" x14ac:dyDescent="0.3"/>
    <row r="62" spans="2:3" ht="16.5" hidden="1" customHeight="1" x14ac:dyDescent="0.3"/>
    <row r="63" spans="2:3" ht="16.5" hidden="1" customHeight="1" x14ac:dyDescent="0.3"/>
    <row r="64" spans="2:3" ht="16.5" hidden="1" customHeight="1" x14ac:dyDescent="0.3"/>
    <row r="65" spans="2:14" ht="0" hidden="1" customHeight="1" x14ac:dyDescent="0.3">
      <c r="B65" s="3"/>
      <c r="C65" s="3"/>
      <c r="N65" s="7"/>
    </row>
    <row r="66" spans="2:14" ht="0" hidden="1" customHeight="1" x14ac:dyDescent="0.3"/>
    <row r="67" spans="2:14" ht="0" hidden="1" customHeight="1" x14ac:dyDescent="0.3"/>
    <row r="68" spans="2:14" ht="0" hidden="1" customHeight="1" x14ac:dyDescent="0.3"/>
    <row r="69" spans="2:14" ht="0" hidden="1" customHeight="1" x14ac:dyDescent="0.3"/>
    <row r="70" spans="2:14" ht="0" hidden="1" customHeight="1" x14ac:dyDescent="0.3"/>
    <row r="71" spans="2:14" ht="0" hidden="1" customHeight="1" x14ac:dyDescent="0.3"/>
    <row r="72" spans="2:14" ht="0" hidden="1" customHeight="1" x14ac:dyDescent="0.3"/>
  </sheetData>
  <sheetProtection algorithmName="SHA-512" hashValue="pATRjci1VaJRHF/xz3X87madMs+4PSavdbeNcbWMbDFl88IfmPZePoMSKAmatG74OyQHqJ+Rnv0qybNIe4tdNQ==" saltValue="1CD5gIcG9NkRAM1U5+aaSg==" spinCount="100000" sheet="1" objects="1" scenarios="1" selectLockedCells="1"/>
  <mergeCells count="19">
    <mergeCell ref="B1:N1"/>
    <mergeCell ref="G8:L8"/>
    <mergeCell ref="G9:L9"/>
    <mergeCell ref="G15:L15"/>
    <mergeCell ref="G13:L13"/>
    <mergeCell ref="G14:L14"/>
    <mergeCell ref="G10:L10"/>
    <mergeCell ref="G11:L11"/>
    <mergeCell ref="B3:J3"/>
    <mergeCell ref="B4:N4"/>
    <mergeCell ref="G12:H12"/>
    <mergeCell ref="K12:L12"/>
    <mergeCell ref="Q28:R28"/>
    <mergeCell ref="B2:N2"/>
    <mergeCell ref="Q32:S32"/>
    <mergeCell ref="Q19:S19"/>
    <mergeCell ref="Q24:S24"/>
    <mergeCell ref="G26:L26"/>
    <mergeCell ref="D25:F25"/>
  </mergeCells>
  <phoneticPr fontId="13" type="noConversion"/>
  <conditionalFormatting sqref="H31:J31">
    <cfRule type="expression" dxfId="2" priority="3">
      <formula>$R$14=1</formula>
    </cfRule>
  </conditionalFormatting>
  <conditionalFormatting sqref="G33:G35">
    <cfRule type="cellIs" dxfId="1" priority="2" operator="equal">
      <formula>"ERROR"</formula>
    </cfRule>
  </conditionalFormatting>
  <conditionalFormatting sqref="F28">
    <cfRule type="expression" dxfId="0" priority="1">
      <formula>$R$14=1</formula>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locked="0" defaultSize="0" autoLine="0" autoPict="0">
                <anchor moveWithCells="1">
                  <from>
                    <xdr:col>6</xdr:col>
                    <xdr:colOff>0</xdr:colOff>
                    <xdr:row>22</xdr:row>
                    <xdr:rowOff>0</xdr:rowOff>
                  </from>
                  <to>
                    <xdr:col>9</xdr:col>
                    <xdr:colOff>161925</xdr:colOff>
                    <xdr:row>23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WQv Calculator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Reinhart, Justin</dc:creator>
  <cp:lastModifiedBy>Brandon Andresen</cp:lastModifiedBy>
  <cp:lastPrinted>2020-01-24T20:14:49Z</cp:lastPrinted>
  <dcterms:created xsi:type="dcterms:W3CDTF">2019-11-15T13:41:35Z</dcterms:created>
  <dcterms:modified xsi:type="dcterms:W3CDTF">2020-09-01T18:45:14Z</dcterms:modified>
</cp:coreProperties>
</file>